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lekseev\Desktop\Единый перечень\На сайт август\"/>
    </mc:Choice>
  </mc:AlternateContent>
  <bookViews>
    <workbookView xWindow="0" yWindow="0" windowWidth="20736" windowHeight="11760" tabRatio="781" firstSheet="1" activeTab="1"/>
  </bookViews>
  <sheets>
    <sheet name="Лист1" sheetId="10" state="hidden" r:id="rId1"/>
    <sheet name="Акт. перечень" sheetId="1" r:id="rId2"/>
    <sheet name="Средства ФБ по направлениям" sheetId="2" r:id="rId3"/>
    <sheet name="Навигация по направлениям" sheetId="3" r:id="rId4"/>
    <sheet name="Фонды " sheetId="11" r:id="rId5"/>
  </sheets>
  <externalReferences>
    <externalReference r:id="rId6"/>
  </externalReferences>
  <definedNames>
    <definedName name="_xlnm._FilterDatabase" localSheetId="1" hidden="1">'Акт. перечень'!$A$2:$P$133</definedName>
    <definedName name="Z_0579DC6C_7CAA_48EB_A238_9729EC75B93D_.wvu.FilterData" localSheetId="1" hidden="1">'Акт. перечень'!$A$3:$N$128</definedName>
    <definedName name="Катег">[1]Лист1!$A$2:$A$35</definedName>
    <definedName name="категор">[1]Лист1!$A$2:$A$35</definedName>
    <definedName name="Кл">[1]Лист1!$A$38:$A$41</definedName>
    <definedName name="Клиент">[1]Лист1!$A$33:$A$35</definedName>
    <definedName name="_xlnm.Print_Area" localSheetId="1">'Акт. перечень'!$A$1:$P$141</definedName>
    <definedName name="_xlnm.Print_Area" localSheetId="3">'Навигация по направлениям'!$A$1:$U$49</definedName>
    <definedName name="Раздел">[1]Лист1!$A$44:$A$55</definedName>
  </definedNames>
  <calcPr calcId="162913"/>
  <customWorkbookViews>
    <customWorkbookView name="Алексеев Сергей Олегович - Личное представление" guid="{0579DC6C-7CAA-48EB-A238-9729EC75B93D}" mergeInterval="0" personalView="1" maximized="1" xWindow="-9" yWindow="-9" windowWidth="1938" windowHeight="1048" tabRatio="781"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 i="2" l="1"/>
  <c r="D6" i="2" l="1"/>
  <c r="E6" i="2"/>
  <c r="C6" i="2"/>
  <c r="C7" i="2"/>
  <c r="D7" i="2"/>
  <c r="E7" i="2"/>
  <c r="C8" i="2"/>
  <c r="D8" i="2"/>
  <c r="E8" i="2"/>
  <c r="C9" i="2"/>
  <c r="D9" i="2"/>
  <c r="E9" i="2"/>
  <c r="C10" i="2"/>
  <c r="D10" i="2"/>
  <c r="E10" i="2"/>
  <c r="C11" i="2"/>
  <c r="D11" i="2"/>
  <c r="E11" i="2"/>
  <c r="C12" i="2"/>
  <c r="D12" i="2"/>
  <c r="E12" i="2"/>
  <c r="C13" i="2"/>
  <c r="D13" i="2"/>
  <c r="E13" i="2"/>
  <c r="C14" i="2"/>
  <c r="D14" i="2"/>
  <c r="E14" i="2"/>
  <c r="C15" i="2"/>
  <c r="D15" i="2"/>
  <c r="E15" i="2"/>
  <c r="C16" i="2"/>
  <c r="D16" i="2"/>
  <c r="E16" i="2"/>
  <c r="C17" i="2"/>
  <c r="D17" i="2"/>
  <c r="E17" i="2"/>
  <c r="C18" i="2"/>
  <c r="D18" i="2"/>
  <c r="E18" i="2"/>
  <c r="C19" i="2"/>
  <c r="D19" i="2"/>
  <c r="E19" i="2"/>
  <c r="C20" i="2"/>
  <c r="D20" i="2"/>
  <c r="E20" i="2"/>
  <c r="C21" i="2"/>
  <c r="D21" i="2"/>
  <c r="E21" i="2"/>
  <c r="C22" i="2"/>
  <c r="D22" i="2"/>
  <c r="E22" i="2"/>
  <c r="D5" i="2"/>
  <c r="E5" i="2"/>
  <c r="C5" i="2"/>
  <c r="L133" i="1" l="1"/>
  <c r="AN13" i="2"/>
  <c r="AO13" i="2"/>
  <c r="AM13" i="2"/>
  <c r="M133" i="1"/>
  <c r="N133" i="1"/>
  <c r="AN21" i="2"/>
  <c r="AO21" i="2"/>
  <c r="AM21" i="2"/>
  <c r="S5" i="2"/>
  <c r="T5" i="2"/>
  <c r="R5" i="2"/>
  <c r="AN10" i="2" l="1"/>
  <c r="AO10" i="2"/>
  <c r="AM10" i="2"/>
  <c r="V10" i="2"/>
  <c r="W10" i="2"/>
  <c r="U10" i="2"/>
  <c r="O10" i="2"/>
  <c r="N62" i="1" l="1"/>
  <c r="M62" i="1"/>
  <c r="V9" i="2" l="1"/>
  <c r="W9" i="2"/>
  <c r="S9" i="2"/>
  <c r="T9" i="2"/>
  <c r="U9" i="2"/>
  <c r="J9" i="2"/>
  <c r="K9" i="2"/>
  <c r="I9" i="2"/>
  <c r="R9" i="2"/>
  <c r="AI18" i="2"/>
  <c r="AH18" i="2"/>
  <c r="AG18" i="2"/>
  <c r="N11" i="2" l="1"/>
  <c r="AQ20" i="2"/>
  <c r="AR20" i="2"/>
  <c r="AP20" i="2"/>
  <c r="AQ19" i="2"/>
  <c r="AR19" i="2"/>
  <c r="AP19" i="2"/>
  <c r="AH22" i="2"/>
  <c r="AI22" i="2"/>
  <c r="AG22" i="2"/>
  <c r="AQ16" i="2"/>
  <c r="AR16" i="2"/>
  <c r="AQ14" i="2"/>
  <c r="AR14" i="2"/>
  <c r="V12" i="2"/>
  <c r="W12" i="2"/>
  <c r="U12" i="2"/>
  <c r="AN11" i="2"/>
  <c r="AO11" i="2"/>
  <c r="AM11" i="2"/>
  <c r="AN9" i="2"/>
  <c r="AO9" i="2"/>
  <c r="AM9" i="2"/>
  <c r="AK9" i="2"/>
  <c r="AK22" i="2" s="1"/>
  <c r="AL9" i="2"/>
  <c r="AL22" i="2" s="1"/>
  <c r="AJ9" i="2"/>
  <c r="AJ22" i="2" s="1"/>
  <c r="AE9" i="2"/>
  <c r="AF9" i="2"/>
  <c r="AD9" i="2"/>
  <c r="AB9" i="2"/>
  <c r="AB22" i="2" s="1"/>
  <c r="AC9" i="2"/>
  <c r="AC22" i="2" s="1"/>
  <c r="AA9" i="2"/>
  <c r="AA22" i="2" s="1"/>
  <c r="Y9" i="2"/>
  <c r="Y22" i="2" s="1"/>
  <c r="Z9" i="2"/>
  <c r="Z22" i="2" s="1"/>
  <c r="X9" i="2"/>
  <c r="X22" i="2" s="1"/>
  <c r="S22" i="2"/>
  <c r="T22" i="2"/>
  <c r="R22" i="2"/>
  <c r="P9" i="2"/>
  <c r="Q9" i="2"/>
  <c r="O9" i="2"/>
  <c r="AN22" i="2" l="1"/>
  <c r="AM22" i="2"/>
  <c r="AO22" i="2"/>
  <c r="L91" i="1"/>
  <c r="AP16" i="2" s="1"/>
  <c r="M83" i="1"/>
  <c r="N83" i="1"/>
  <c r="L83" i="1"/>
  <c r="AP15" i="2" l="1"/>
  <c r="AE17" i="2"/>
  <c r="AE22" i="2" s="1"/>
  <c r="AF17" i="2"/>
  <c r="AF22" i="2" s="1"/>
  <c r="AD17" i="2"/>
  <c r="AD22" i="2" s="1"/>
  <c r="C30" i="2" s="1"/>
  <c r="V22" i="2" l="1"/>
  <c r="W22" i="2"/>
  <c r="U22" i="2"/>
  <c r="Q10" i="2"/>
  <c r="Q22" i="2" s="1"/>
  <c r="P10" i="2"/>
  <c r="P22" i="2" s="1"/>
  <c r="O22" i="2"/>
  <c r="C29" i="2" l="1"/>
  <c r="L82" i="1"/>
  <c r="L78" i="1"/>
  <c r="AP14" i="2" l="1"/>
  <c r="AP22" i="2" s="1"/>
  <c r="C32" i="2" s="1"/>
  <c r="B28" i="2"/>
  <c r="G5" i="2" l="1"/>
  <c r="G22" i="2" s="1"/>
  <c r="H5" i="2"/>
  <c r="H22" i="2" s="1"/>
  <c r="F5" i="2"/>
  <c r="F22" i="2" s="1"/>
  <c r="AQ15" i="2" l="1"/>
  <c r="AQ22" i="2" s="1"/>
  <c r="AR15" i="2"/>
  <c r="AR22" i="2" s="1"/>
  <c r="E32" i="2" l="1"/>
  <c r="D32" i="2"/>
  <c r="M11" i="2" l="1"/>
  <c r="L11" i="2"/>
  <c r="D30" i="2"/>
  <c r="D29" i="2" s="1"/>
  <c r="E30" i="2"/>
  <c r="E29" i="2" s="1"/>
  <c r="J22" i="2" l="1"/>
  <c r="K22" i="2"/>
  <c r="AT8" i="2"/>
  <c r="AU8" i="2"/>
  <c r="AS8" i="2"/>
  <c r="AS22" i="2" s="1"/>
  <c r="M7" i="2"/>
  <c r="M22" i="2" s="1"/>
  <c r="N7" i="2"/>
  <c r="N22" i="2" s="1"/>
  <c r="L7" i="2"/>
  <c r="L22" i="2" s="1"/>
  <c r="C28" i="2" s="1"/>
  <c r="AU22" i="2" l="1"/>
  <c r="E31" i="2" s="1"/>
  <c r="AT22" i="2"/>
  <c r="D31" i="2" s="1"/>
  <c r="I22" i="2"/>
  <c r="C33" i="2" s="1"/>
  <c r="E28" i="2"/>
  <c r="D28" i="2"/>
  <c r="C31" i="2"/>
  <c r="E27" i="2" l="1"/>
  <c r="E33" i="2" s="1"/>
  <c r="D27" i="2"/>
  <c r="D33" i="2" s="1"/>
</calcChain>
</file>

<file path=xl/sharedStrings.xml><?xml version="1.0" encoding="utf-8"?>
<sst xmlns="http://schemas.openxmlformats.org/spreadsheetml/2006/main" count="1635" uniqueCount="997">
  <si>
    <t>Наименование меры поддержки моногородов</t>
  </si>
  <si>
    <t>Линия</t>
  </si>
  <si>
    <t>Создание территорий опережающего социально-экономического развития (ТОСЭР) на территориях монопрофильных муниципальных образований (моногородов)</t>
  </si>
  <si>
    <t>Минэкономразвития России</t>
  </si>
  <si>
    <t>Минпромторг России</t>
  </si>
  <si>
    <t>МСП Банк</t>
  </si>
  <si>
    <t>ФРП</t>
  </si>
  <si>
    <t>АО "Корпорация МСП"</t>
  </si>
  <si>
    <t>Субсидии российским организациям на компенсацию части затрат на проведение научно-исследовательских и опытно-конструкторских работ по приоритетным направлениям гражданской промышленности в рамках реализации такими организациями комплексных инвестиционных проектов</t>
  </si>
  <si>
    <t>Минтруд России</t>
  </si>
  <si>
    <t>Росэксимбанк</t>
  </si>
  <si>
    <t>Минсельхоз России</t>
  </si>
  <si>
    <t>Страхование экспортных кредитов и инвестиций.</t>
  </si>
  <si>
    <t>ЭКСАР</t>
  </si>
  <si>
    <t>Субсидии организациям народных художественных промыслов на поддержку производства и реализации изделий народных художественных промыслов</t>
  </si>
  <si>
    <t>Субсидии российским предприятиям отрасли авиационного агрегатостроения на компенсацию части затрат на реализацию проектов по выходу на мировой рынок в качестве поставщиков компонентов и агрегатов 2 - 4 уровней</t>
  </si>
  <si>
    <t>Фонд ЖКХ</t>
  </si>
  <si>
    <t>Минкультуры (Ростуризм)</t>
  </si>
  <si>
    <t>Минспорта России</t>
  </si>
  <si>
    <t>Субсидия из федерального бюджета на возмещение части затрат на уплату процентов по кредитам, полученным в российских кредитных организациях в 2013-2016 годах и направленным на реализацию приоритетных инвестиционных проектов индустрии детских товаров, а также на компенсацию части затрат на уплату лизинговых платежей по договору финансовой аренды (лизинга) в рамках реализации приоритетных инвестиционных проектов индустрии детских товаров</t>
  </si>
  <si>
    <t>Субсидии российским организациям на возмещение части затрат на реализацию проектов по разработке схожих по фармакотерапевтическому действию и улучшенных аналогов инновационных лекарственных препаратов</t>
  </si>
  <si>
    <t>Субсидии российским организациям на возмещение части затрат на реализацию проектов по организации и проведению клинических исследований лекарственных препаратов</t>
  </si>
  <si>
    <t>Минвостокразвития России</t>
  </si>
  <si>
    <t>Субсидии российским организациям на компенсацию процентных ставок по инвестиционным кредитам в сфере производства редких и редкоземельных металлов</t>
  </si>
  <si>
    <t>Субсидии российским производителям колесных транспортных средств на компенсацию части затрат на содержание рабочих мест</t>
  </si>
  <si>
    <t>Субсидии российским производителям колесных транспортных средств на компенсацию части затрат, связанных с выпуском и поддержкой гарантийных обязательств по колесным транспортным средствам, соответствующим нормам Евро-4, Евро-5</t>
  </si>
  <si>
    <t>Субсидии российским производителям колесных транспортных средств на компенсацию части затрат на использование энергоресурсов энергоемкими предприятиями автомобильной промышленности</t>
  </si>
  <si>
    <t>Субсидия из федерального бюджета российским организациям на компенсацию части затрат на проведение научно-исследовательских и опытно-конструкторских работ в рамках реализации комплексных инвестиционных проектов индустрии детских товаров</t>
  </si>
  <si>
    <t>Субсидии российским организациям на компенсацию части затрат, понесенных при реализации проектов по организации производства лекарственных средств и (или) фармацевтических субстанций</t>
  </si>
  <si>
    <t>Субсидии российским организациям на компенсацию части затрат на реализацию проектов по организации и проведению клинических испытаний имплантируемых медицинских изделий</t>
  </si>
  <si>
    <t>Субсидии российским организациям на возмещение части затрат на реализацию проектов по организации производства медицинских изделий</t>
  </si>
  <si>
    <t>Субсидии на компенсацию части затрат на уплату процентов по кредитам, полученным на цели реализации проектов по созданию инфраструктуры отрасли, в том числе кластеров в сфере радиоэлектроники</t>
  </si>
  <si>
    <t>Субсидии компаниям - производителям воздушных судов для местных и региональных воздушных линий на компенсацию части затрат на сертификацию таких воздушных судов, а также на компенсацию части затрат на реализацию проектов по подготовке и сертификации производства воздушных судов для местных и региональных воздушных линий</t>
  </si>
  <si>
    <t>Минкавказ России</t>
  </si>
  <si>
    <t>Краткое описание содержания меры</t>
  </si>
  <si>
    <t>Субъект поддержки (включая основные требования к получателю)</t>
  </si>
  <si>
    <t>Порядок получения меры поддержки моногородов</t>
  </si>
  <si>
    <t>Законодательное/нормативное обеспечение реализации меры поддержки</t>
  </si>
  <si>
    <t>Предоставление грантов Президента Российской Федерации на развитие гражданского общества</t>
  </si>
  <si>
    <t>Субсидии из федерального бюджета российским организациям - субъектам деятельности в сфере промышленности на компенсацию части затрат на производство и реализацию пилотных партий средств производства потребителям</t>
  </si>
  <si>
    <t>Постановление Правительства Российской Федерации от 15 апреля 2014 г.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25.05.2017 №634</t>
  </si>
  <si>
    <t>Российские организации,  прошедшие отбор на право получения субсидий, осуществляющие внедрение в опытно-промышленную эксплуатацию современных высокотехнологичных средств производства.</t>
  </si>
  <si>
    <t>Заключение договора аренды лесного участка без проведения аукциона при стоимости лесопользования в размере 50% от минимальной ставки платы за единицу площади лесного участка</t>
  </si>
  <si>
    <t>Постановление Правительства РФ от 23.02.2018 №190 «О приоритетных инвестиционных проектах в области освоения лесов и об изменении и признании утратившими силу некоторых актов Правительства Российской Федерации" (вместе с "Положением о подготовке и утверждении перечня приоритетных инвестиционных проектов в области освоения лесов")</t>
  </si>
  <si>
    <t>Субсидии российским организациям реабилитационной индустрии на компенсацию части затрат, понесенных в 2017 - 2019 годах в рамках реализации комплексных инвестиционных проектов по организации производства средств реабилитации</t>
  </si>
  <si>
    <t>Порядок предоставления субсидии определен Постановлением Правительства Российской Федерации от 25.01.2017 №77 «Об утверждении Правил предоставления субсидий российским организациям реабилитационной индустрии на компенсацию части затрат, понесенных в 2017 - 2019 годах в рамках реализации комплексных инвестиционных проектов по организации производства средств реабилитации»</t>
  </si>
  <si>
    <t>Субсидии российским организациям на компенсацию части затрат на проведение научно-исследовательских и опытно-конструкторских работ, понесенных в 2017 - 2019 годах в рамках реализации комплексных инвестиционных проектов по организации производства средств реабилитации.</t>
  </si>
  <si>
    <t>Порядок предоставления субсидии определен Постановлением Правительства Российской Федерации от 25.01.2017 №76 «Об утверждении Правил предоставления субсидий российским организациям на компенсацию части затрат на проведение научно-исследовательских и опытно-конструкторских работ, понесенных в 2017 - 2019 годах в рамках реализации комплексных инвестиционных проектов по организации производства средств реабилитации»</t>
  </si>
  <si>
    <t>Субсидии российским некоммерческим организациям (за исключением бюджетных и автономных учреждений) на реализацию общеотраслевых проектов по развитию промышленности социально значимых товаров</t>
  </si>
  <si>
    <t>Субсидии организациям оборонно-промышленного комплекса на создание и развитие системы повышения квалификации и переподготовки работников по наиболее востребованным направлениям подготовки на условиях софинансирования</t>
  </si>
  <si>
    <t>Российские организации оборонно-промышленного комплекса, включенные в сводный реестр организаций оборонно-промышленного комплекса, не имеющие  задолженности по налогам, сборам и иным обязательным платежам в бюджеты бюджетной системы Российской Федерации, просроченной задолженности по возврату в федеральный бюджет субсидий, бюджетных инвестиций. Организация имеет необходимые условия для обработки информации, содержащей государственную, коммерческую, банковскую, налоговую или иную охраняемую законом тайну и другую конфиденциальную информацию.</t>
  </si>
  <si>
    <t>Порядок предоставления субсидии определен Постановлением Правительства РФ от 14.03.2017 №295 «Об утверждении Правил предоставления субсидий из федерального бюджета организациям оборонно-промышленного комплекса на создание и развитие системы повышения квалификации и переподготовки работников по наиболее востребованным направлениям подготовки на условиях софинансирования»</t>
  </si>
  <si>
    <t>Порядок предоставления субсидии определен Постановлением Правительства Российской Федерации от 30.03.2009 № 265 «Об утверждении Правил предоставления из федерального бюджета организациям оборонно-промышленного комплекса субсидий на возмещение части затрат на уплату процентов по кредитам, полученным в российских кредитных организациях и государственной корпорации «Банк развития и внешнеэкономической деятельности (Внешэкономбанк)» на осуществление инновационных и инвестиционных проектов по выпуску высокотехнологичной продукции»</t>
  </si>
  <si>
    <t>Постановление Правительства Российской Федерации № 1388 от 17.12.2014 «Об утверждении Правил предоставления из федерального бюджета субсидий федеральному государственному автономному учреждению «Российский фонд технологического развития» в целях внедрения наилучших доступных технологий и импортозамещения»</t>
  </si>
  <si>
    <t>Субсидии организациям, осуществляющим кинопоказ национальных фильмов в населенных пунктах Российской Федерации с численностью населения до 500 тыс. человек</t>
  </si>
  <si>
    <t>Содействие созданию в субъектах Российской Федерации (исходя из прогнозируемой потребности) новых мест в общеобразовательных организациях» на 2016–2025 годы</t>
  </si>
  <si>
    <t xml:space="preserve">Целевой заем для подготовки проекта на возвратной основе, вхождение в капитал для целей подготовки и реализации проекта, предоставление отсрочки по оплате договора на оказание консультационных услуг. Размер поддержки до 200 млн. руб. Условия: наличие обеспечения </t>
  </si>
  <si>
    <t>Хозяйствующие субъекты</t>
  </si>
  <si>
    <t>Инвестиционное, экономическое консультирование</t>
  </si>
  <si>
    <t>Оказание услуг инвестиционного консультирования по формированию инвестиционного проекта, заключение агентского договора на привлечение финансирования для реализации проекта. Содействие органам государственной власти, местного самоуправления, бизнес сообществу в улучшении инвестиционного климата с целью модернизации общественной инфраструктуры для обеспечения регионального и городского развития с использованием механизмов государственно-частного партнёрства и проектного финансирования</t>
  </si>
  <si>
    <t>Региональные и местные органы исполнительной власти,  хозяйствующие субъекты</t>
  </si>
  <si>
    <t xml:space="preserve">Оказание информационной и маркетинговой поддержки </t>
  </si>
  <si>
    <t>Расширение доступа субъектов МСП, зарегистрированных на территории моногородов, к закупкам крупнейших заказчиков</t>
  </si>
  <si>
    <t>Организации и индивидуальные предприниматели, соответствующие критериям отнесения к субъектам МСП, установленным   Федеральным законом от 24.07.2007 № 209-ФЗ, зарегистрированные на территории моногородов</t>
  </si>
  <si>
    <t>Кредитная поддержка женского предпринимательства</t>
  </si>
  <si>
    <t>Правовая и консультационная поддержка в сферах логистики, таможенного администрирования, сертификации, патентования и возврата НДС.</t>
  </si>
  <si>
    <t>Постановление Правительства Российской Федерации от 05.02.2016 № 71 «Об утверждении Правил осуществления акционерным обществом «Российский экспортный центр» деятельности по поддержке экспорта и взаимодействия с федеральными органами исполнительной власти и Государственной корпорацией по атомной энергии «Росатом»</t>
  </si>
  <si>
    <t>Российские экспортеры и экспортно ориентированные компании.</t>
  </si>
  <si>
    <t>Поиск потенциальных покупателей на внешних рынках: помощь в подготовке маркетинговых материалов, поддержка участия в международных тендерах и проектах, выставках и бизнес-миссиях, развитие экспорта по каналам электронной торговли.</t>
  </si>
  <si>
    <t xml:space="preserve">Содействие получению документов для выпуска российской продукции в обращение на международные рынки, подтверждающих, соответствие выпускаемой  продукции требованиям международных стандартов и внешних рынков </t>
  </si>
  <si>
    <t>Постановление Правительства Российской Федерации от 05.02.2016 № 71 «Об утверждении Правил осуществления акционерным обществом «Российский экспортный центр» деятельности по поддержке экспорта и взаимодействия с федеральными органами исполнительной власти и ГК «Росатом»</t>
  </si>
  <si>
    <t>Частичное возмещение фактических затрат по различным направлениям экспортной деятельности, понесенных в текущем финансовом году.</t>
  </si>
  <si>
    <t>АО «Корпорация «МСП»</t>
  </si>
  <si>
    <t>АО «Российский экспортный центр» (РЭЦ)</t>
  </si>
  <si>
    <t>Фонд -оператор президентских грантов по развитию гражданского общества</t>
  </si>
  <si>
    <t>прочее</t>
  </si>
  <si>
    <t>Прочее</t>
  </si>
  <si>
    <t>Создание ТОР</t>
  </si>
  <si>
    <t xml:space="preserve">Создание инфраструктуры </t>
  </si>
  <si>
    <t>Поддержка создания и (или) развития инфраструктуры поддержки субъектов СМП</t>
  </si>
  <si>
    <t>Субсидирование понесенных организациями части затрат</t>
  </si>
  <si>
    <t>на осуществление сертификации продукции</t>
  </si>
  <si>
    <t>Предоставление гарантии</t>
  </si>
  <si>
    <t>связанных с одержанием рабочих мест, производством  продукции</t>
  </si>
  <si>
    <t>Поддержка создания и (или) развития индустриальных (промышленных) парков, технопарков.</t>
  </si>
  <si>
    <t>затрат, связанных с реализацией инвестиционного проекта</t>
  </si>
  <si>
    <t>на привлечение, переобучение, повышение квалификации трудовых ресурсов</t>
  </si>
  <si>
    <t>Минсвязь</t>
  </si>
  <si>
    <t>Льготный лизинг</t>
  </si>
  <si>
    <t>Вхождение в капитал</t>
  </si>
  <si>
    <t>Кредитование, выдача займа</t>
  </si>
  <si>
    <t>Софиансирование создания объектов производственной и пр. инфраструктуры.</t>
  </si>
  <si>
    <t>КОЛИЧЕСТВО мероприятий</t>
  </si>
  <si>
    <t>на проведение НИОКР, приобретение специализированного программного обеспечения, испытаний</t>
  </si>
  <si>
    <r>
      <t>Прямая поддержка - выделение номера мероприятия</t>
    </r>
    <r>
      <rPr>
        <b/>
        <sz val="13"/>
        <color theme="1"/>
        <rFont val="Times New Roman"/>
        <family val="1"/>
        <charset val="204"/>
      </rPr>
      <t xml:space="preserve"> полужирным</t>
    </r>
    <r>
      <rPr>
        <sz val="13"/>
        <color theme="1"/>
        <rFont val="Times New Roman"/>
        <family val="1"/>
        <charset val="204"/>
      </rPr>
      <t xml:space="preserve">; через региональные институты власти - </t>
    </r>
    <r>
      <rPr>
        <i/>
        <u/>
        <sz val="13"/>
        <color theme="1"/>
        <rFont val="Times New Roman"/>
        <family val="1"/>
        <charset val="204"/>
      </rPr>
      <t>подчеркнутым курсивом</t>
    </r>
    <r>
      <rPr>
        <i/>
        <sz val="13"/>
        <color theme="1"/>
        <rFont val="Times New Roman"/>
        <family val="1"/>
        <charset val="204"/>
      </rPr>
      <t xml:space="preserve"> .</t>
    </r>
  </si>
  <si>
    <t>№п/п</t>
  </si>
  <si>
    <t>Применение на всей территории моногорода особого правового режима ведения предпринимательской деятельности, включающего льготное налогообложение (пониженные ставки по налогу на прибыль организаций, возможность применения специального коэффициента при исчислении НДПИ, возможность не уплачивать налог на имущество организаций и земельный налог), пониженные ставки тарифов страховых взносов в ГВФ, облегченный порядок осуществления контроля и надзора</t>
  </si>
  <si>
    <t>Статья 34 Федерального закона от 29.12.2014 №473-ФЗ «О территориях опережающего социально-экономического развития в Российской Федерации»;статьи 284.4, 342.3, подпункт 12 пункта 1 и подпункт 5 пункта 2 статьи 427 Налогового кодекса Российской Федерации;Постановление Правительства Российской Федерации от 22.06.2015 № 614</t>
  </si>
  <si>
    <t xml:space="preserve">Порядком создания ТОСЭР на территориях моногородов, определенным Постановлением Правительства РФ от 22 июня 2015 г. №614 «Об особенностях создания территорий опережающего социально-экономического развития на территориях монопрофильных муниципальных образований Российской Федерации (моногородов)», предусматривается: 1. Подача заявки на создание ТОСЭР в моногороде от субъекта Российской Федерации (за подписью главы региона), согласованная с местной властью моногорода, в Минэкономразвития России. К заявке прилагаются паспорта инвестпроектов, предполагаемых к реализации в режиме ТОСЭР (форма паспорта инвестпроекта рекомендована Комиссией по вопросам создания и функционирования территорий опережающего социально-экономического развития на территориях монопрофильных муниципальных образований Российской Федерации (моногородов) (протокол от 21.10.2016 №3);2. Рассмотрение заявки на заседании Комиссии по вопросам создания и функционирования территорий опережающего социально-экономического развития на территориях монопрофильных муниципальных образований Российской Федерации (моногородов), созданной Приказом Минэкономразвития России от 15.07.2015 №476 (одобрение Комиссией заявки или возврат на повторную доработку);3. Уведомление глав субъектов Российской Федерации, подавших заявку, об итогах рассмотрения заявки (копия протокола заседания Комиссии, предложения о доработке заявки, наличие отлагательных условий и проч.); 4. Утверждение постановления Правительства Российской Федерации о создании ТОСЭР в моногороде;5. Подписание соглашения об осуществлении деятельности в ТОСЭР в моногороде между представителями региональной/местной власти и потенциальным резидентом;6. Внесение Минэкономразвития России информации о юридическом лице в реестр резидентов ТОСЭР в моногородах;7. Информирование о резиденте налоговых органов. </t>
  </si>
  <si>
    <t>Поддержка субъектов малого и среднего предпринимательства в рамках реализации муниципальных программ (подпрограмм) развития малого и среднего предпринимательства, в том числе монопрофильных муниципальных образований</t>
  </si>
  <si>
    <t>Постановление Правительства РФ от 15.04.2014 №316«Об утверждении государственной программы Российской Федерации «Экономическое развитие и инновационная экономика»</t>
  </si>
  <si>
    <t>Субъекты Российской Федерации, далее перераспределяющие полученные средства субсидии бюджетам монопрофильных муниципальных образований или институтам поддержки МСП (микрофинансовые организации, гарантийные фонды, центры поддержки предпринимательства, региональные инжиниринговые центры и др.) для оказания мер поддержки субъектам МСП моногородов.</t>
  </si>
  <si>
    <t>Реализация мероприятий по строительству и (или) реконструкции объектов инфраструктуры, необходимых для осуществления физическими и юридическими лицами инвестиционных проектов в моногородах</t>
  </si>
  <si>
    <t>1. Постановление Правительства Российской Федерации от 11.11.2014 № 1186 «О предоставлении из федерального бюджета субсидии некоммерческой организации «Фонд развития моногородов»;2. Положение о порядке софинансирования некоммерческой организацией «Фонд развития моногородов» расходов субъектов Российской Федерации и муниципальных образований в целях реализации мероприятий по строительству и (или) реконструкции объектов инфраструктуры, необходимых для реализации инвестиционных проектов в моногородах (в редакции, утвержденной наблюдательным советом некоммерческой организации «Фонд развития моногородов», протокол от 06.06.2017 № 38).</t>
  </si>
  <si>
    <t xml:space="preserve">Содействие в подготовке и (или) участие в финансировании инвестиционных проектов в монопрофильных муниципальных образованиях Российской Федерации (моногородах) </t>
  </si>
  <si>
    <t>1. Постановление Правительства Российской Федерации от 11.11.2014 № 1186 «О предоставлении из федерального бюджета субсидии некоммерческой организации «Фонд развития моногородов»;2. Положение о содействии в подготовке и (или) участии некоммерческой организации «Фонд развития моногородов» в финансировании инвестиционных проектов в монопрофильных муниципальных образованиях Российской Федерации (моногородах) (новая редакция), протокол от 12.07.2017 № 34 с изм. протоколом от 16.05.2017 № 36)</t>
  </si>
  <si>
    <t>1. Постановление Правительства Российской Федерации от 11.11.2014 № 1186 «О предоставлении из федерального бюджета субсидии некоммерческой организации «Фонд развития моногородов»;2. Положение о выполнении некоммерческой организацией «Фонд развития моногородов» функций проектного офиса по проектам развития моногородов (утверждено наблюдательным советом некоммерческой организации «Фонд развития моногородов», протокол от 28.07.2017 № 40).</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</si>
  <si>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15.01.2014 № 32</t>
  </si>
  <si>
    <t>Порядок предоставления субсидии определен Постановлением Правительства Российской Федерации от 15.01.2014 № 32 «Об утверждении Правил предоставления субсидий из федерального бюджета российским производителям колесных транспортных средств на компенсацию части затрат на содержание рабочих мест».</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</si>
  <si>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15.01.2014 № 30</t>
  </si>
  <si>
    <t>Порядок предоставления субсидии определен Постановлением Правительства Российской Федерации от 15.01.2014 № 30 «Об утверждении Правил предоставления субсидий из федерального бюджета российским производителям колесных транспортных средств на компенсацию части затрат на использование энергоресурсов энергоемкими предприятиями автомобильной промышленности».</t>
  </si>
  <si>
    <t xml:space="preserve">Субсидии на возмещение потерь в доходах российских лизинговых организаций при предоставлении лизингополучателю скидки по уплате авансового платежа по договорам лизинга колесных транспортных средств, заключенным в 2018 - 2020 годах </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</si>
  <si>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08.05.2015 № 451</t>
  </si>
  <si>
    <t>Субсидии российским производителям грузовых колесных транспортных средств на возмещение части затрат на выплату купонного дохода по облигациям, размещенным и (или) уплату процентов по кредитам, привлеченным на цели развития заготовительных производств, обновления модельного ряда, модернизации производственных мощностей</t>
  </si>
  <si>
    <t>Порядок предоставления субсидии определен Постановлением Правительства Российской Федерации от 31.08.2016 № 865 «Об утверждении Правил предоставления из федерального бюджета субсидий российским производителям грузовых колесных транспортных средств на возмещение части затрат на выплату купонного дохода по облигациям размещенным и (или) уплату процентов по кредитам, привлеченным на цели развития заготовительных производств, обновления модельного ряда, модернизации производственных мощностей».</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</si>
  <si>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15.01.2014 № 31</t>
  </si>
  <si>
    <t>Порядок предоставления субсидии определен Постановлением Правительства Российской Федерации от 15.01.2014 № 31 «Об утверждении Правил предоставления субсидий из федерального бюджета российским производителям колесных транспортных средств на компенсацию части затрат, связанных с выпуском и поддержкой гарантийных обязательств в отношении колесных транспортных средств, соответствующих нормам Евро-4 и Евро-5».</t>
  </si>
  <si>
    <t>Субсидии российским производителям на компенсацию части затрат, связанных с выпуском и поддержкой гарантийных обязательств в отношении высокопроизводительной сельскохозяйственной самоходной и прицепной техники</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</si>
  <si>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10.02.2018 № 145.</t>
  </si>
  <si>
    <t xml:space="preserve">Российские производители самоходной и прицепной техники, осуществляющие производство техники на территории Российской Федерации, соответствующие одному из следующих требований:- производитель соответствует требованиям к российским производителям для получения субсидий, приведенным в приложении;- производитель заключил специальный инвестиционный контракт в сфере производства техники с Минпромторгом России и в полном объеме выполняет его обязательства, в том числе в части осуществления технологических операций при производстве техники;- производитель ранее получал субсидию на указанную цель и осуществляет производство техники в РФ по состоянию на 1 января 2016 года не менее 3 лет с использованием сырья, материалов, компонентов, узлов и агрегатов, изготовленных и произведенных на территории одного из государств ЕАЭС, и имеет соглашения с расположенными не менее чем в 40 субъектах РФ центрами, уполномоченными осуществлять ремонт, послепродажное и гарантийное обслуживание техники производителя, которые являются налоговыми резидентами РФ и осуществляют сервисное обслуживание техники производителя не менее 1 года. </t>
  </si>
  <si>
    <t>Порядок предоставления субсидии определен Постановлением Правительства Российской Федерации от 10.02.2018 №145 «Об утверждении Правил предоставления субсидий из федерального бюджета российским производителям на компенсацию части затрат, связанных с выпуском и поддержкой гарантийных обязательств в отношении высокопроизводительной сельскохозяйственной самоходной и прицепной техники, и признании утратившими силу некоторых актов Правительства Российской Федерации».</t>
  </si>
  <si>
    <t>Порядок предоставления субсидии определен Постановлением Правительства Российской Федерации от 25.05.2017 №634 «О предоставлении субсидий из федерального бюджета российским организациям на компенсацию части затрат на производство и реализацию пилотных партий средств производства потребителям»</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</si>
  <si>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12.01.2017 № 2</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</si>
  <si>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18.01.2017 № 30</t>
  </si>
  <si>
    <t>Российские организации легкой и текстильной промышленности, реализующие инвестиционные проекты по расширению (модернизации) действующего производства продукции легкой и текстильной промышленности, направленные на реализацию следующих целевых показателей:- создание и (или) модернизация высокопроизводительных рабочих мест (не менее 10);- совокупная выручка от реализации продукции в течение 3 лет после завершения реализации инвестиционного проекта превышает объем предоставленной субсидии не менее чем в 5 раз;- индекс физического объема инвестиций в основной капитал по отношению к году, предшествующему году начала реализации инвестиционного проекта, составляет не менее 100 процентов.</t>
  </si>
  <si>
    <t>Субсидии предоставляются: - на возмещение 50 процентов тарифов на железнодорожные перевозки по территории Российской Федерации отгруженных в отчетном периоде изделий народных художественных промыслов, изготовленных собственными силами организации;- на возмещение 90 процентов произведенных в отчетном периоде расходов за потребленные электрическую энергию и природный газ на собственные промышленно-производственные нужды для производства изделий народных художественных промыслов и их реализации;- на возмещение части затрат на уплату процентов, уплаченных в отчетном периоде текущего финансового года, по кредитам, полученным в российских кредитных организациях на закупку сырья, материалов на срок до 3 лет, на закупку технологического оборудования и запасных частей к нему на срок до 5 лет для производства изделий народных художественных промыслов. Субсидии предоставляются в размере 0,9 ключевой ставки Центрального банка Российской Федерации, действующей на дату уплаты процентов;- на возмещение 90 процентов понесенных в отчетном периоде затрат на организацию работ по продвижению изделий народных художественных промыслов на рынок- на возмещение 90 процентов понесенных затрат на проведение работ по получению документов, удостоверяющих права на охраняемые результаты интеллектуальной деятельности и средства индивидуализации, и поддержанию их в силе в части уплаченных в отчетном периоде пошлин; - на возмещение 30 процентов понесенных в отчетном периоде расходов на потребленные сырье и материалы на собственные промышленно-производственные нужды для производства изделий народных художественных промыслов;- на возмещение 90 процентов произведенных в отчетном периоде расходов за потребленный уголь на собственные промышленно-производственные нужды для производства и реализации изделий народных художественных промыслов;- на возмещение 90 процентов отчислений на страховые взносы в ГВФ.</t>
  </si>
  <si>
    <t>Российские организации народных художественных промыслов, включенными в перечень, утвержденный Министерством промышленности и торговли Российской Федерации в соответствии с пунктом 1 статьи 4 Федерального закона "О народных художественных промыслах".</t>
  </si>
  <si>
    <t>Постановление Правительства Российской Федерации от 13.05.2016 № 412 «Об утверждении Правил предоставления субсидий из федерального бюджета организациям народных художественных промыслов на поддержку производства и реализации изделий народных художественных промыслов»</t>
  </si>
  <si>
    <t>Российские организации, осуществляющие  производство товаров для детей, за исключением пищевой продукции для детского питания, учебников и медиапродукции для детей; реализующие инвестиционный проект. Размер внебюджетных средств, которые планируется привлечь для реализации проекта и которые должны быть не менее 100 процентов запрашиваемого размера субсидии.</t>
  </si>
  <si>
    <t>Порядок предоставления субсидии определен Постановлением Правительства Российской Федерации от 04.11.2014 № 1162 «Об утверждении Правил предоставления субсидий из федерального бюджета российским организациям на компенсацию части затрат на проведение научно-исследовательских и опытно-конструкторских работ в рамках реализации комплексных инвестиционных проектов индустрии детских товаров»</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</si>
  <si>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конкурентоспособности»,подпрограмма 3. Развитие легкой и текстильной промышленности, народных художественных промыслов, индустрии детских товаров;Постановление Правительства Российской Федерации от 15.11.2014 № 1212</t>
  </si>
  <si>
    <t>Порядок предоставления субсидии определен Постановлением Правительства Российской Федерации от 15.11.2014 № 1212 «Об утверждении Правил предоставления субсидий из федерального бюджета российским организациям на возмещение части затрат на уплату процентов по кредитам, полученным в российских кредитных организациях в 2013 - 2016 годах, на реализацию приоритетных инвестиционных проектов индустрии детских товаров, а также на компенсацию части затрат на уплату лизинговых платежей по договору финансовой аренды (лизинга) в рамках реализации приоритетных инвестиционных проектов индустрии детских товаров»</t>
  </si>
  <si>
    <t xml:space="preserve">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Подпрограмма 4. Развитие производства традиционных и новых материалов;Постановление Правительства Российской Федерации </t>
  </si>
  <si>
    <t>Порядок предоставления субсидии определен Постановлением Правительства Российской Федерации от 21.01.2014 № 42 «Об утверждении правил предоставления субсидий из федерального бюджета российским организациям на компенсацию процентных ставок по инвестиционным кредитам в сфере производства редких и редкоземельных металлов»</t>
  </si>
  <si>
    <t>Субсидии организациям лесопромышленного комплекса на возмещение части затрат на обслуживание кредитов, полученных в российских кредитных организациях в 2014 - 2016 годах на цели формирования сезонных запасов сырья, материалов и топлива</t>
  </si>
  <si>
    <t>Российские организации лесопромышленного комплекса</t>
  </si>
  <si>
    <t>Порядок предоставления субсидии определен Постановлением Правительства РФ от 25.09.2017 №1158 «Об утверждении Правил предоставления из федерального бюджета субсидий российским организациям лесопромышленного комплекса на возмещение части затрат на уплату процентов по кредитам, полученным в российских кредитных организациях в 2014 - 2016 годах на цели создания межсезонных запасов сырья, материалов и топлива, и о признании утратившими силу некоторых актов Правительства Российской Федерации»</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</si>
  <si>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25.01.2017 №77</t>
  </si>
  <si>
    <t>Субсидии на возмещение затрат по созданию инфраструктуры индустриальных парков или промышленных парков</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</si>
  <si>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30.10.2014 № 1119</t>
  </si>
  <si>
    <t>Порядок предоставления субсидии определен Постановлением Правительства Российской Федерации от 30.10.2014 № 1119 «Об отборе субъектов Российской Федерации, имеющих право на получение государственной поддержки в форме субсидий на возмещение затрат на создание инфраструктуры индустриальных парков и технопарков в сфере высоких технологий»</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</si>
  <si>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Подпрограмма 5. Содействие в реализации инвестиционных проектов и поддержка производителей высокотехнологичной продукции в гражданских отраслях промышленности;Постановление Правительства Российской Федерации от 25.01.2017 №76</t>
  </si>
  <si>
    <t>Порядок предоставления субсидии определен Постановлением Правительства Российской Федерации от 14.11.2014 № 1200 «Об утверждении правил предоставления субсидий из федерального бюджета российским операторам услуг на возмещение части затрат на приобретение специализированного инжинирингового программного обеспечения с целью повышения доступности специализированного инжинирингового программного обеспечения для конечных пользователей индустрии инжиниринга и промышленного дизайна»</t>
  </si>
  <si>
    <t>Порядок предоставления субсидии определен Постановлением Правительства Российской Федерации от 30 декабря 2013 г. № 1312 «Об утверждении Правил предоставления субсидий из федерального бюджета российским организациям на компенсацию части затрат на проведение научно-исследовательских и опытно-конструкторских работ по приоритетным направлениям гражданской промышленности в рамках реализации такими организациями комплексных инвестиционных проектов»</t>
  </si>
  <si>
    <t>Порядок предоставления субсидии определен Постановлением Правительства Российской Федерации от 18.01.2017 №27 «Об утверждении Правил предоставления субсидий Российским некоммерческим организациям (за исключением бюджетных и автономных учреждений) на реализацию общеотраслевых проектов по развитию промышленности социально значимых товаров"</t>
  </si>
  <si>
    <t>Порядок предоставления субсидии определен Постановлением Правительства Российской Федерации от 28.01.2016 № 41 «Об утверждении Правил предоставления из федерального бюджета субсидий участникам промышленных кластеров на возмещение части затрат при реализации совместных проектов по производству промышленной продукции кластера в целях импортозамещения»</t>
  </si>
  <si>
    <t>Постановление Правительства Российской Федерации от 15 апреля 2014 г. №303 «Об утверждении Государственной программы Российской Федерации «Развитие авиационной промышленности на 2013-2025 годы», Постановление Правительства Российской Федерации от 09.03.2018 №301</t>
  </si>
  <si>
    <t>Постановление Правительства Российской Федерации от 15 апреля 2014 г. № 303 «Об утверждении Государственной программы Российской Федерации «Развитие авиационной промышленности на 2013-2025 годы», Постановление Правительства Российской Федерации от 01.07.2016 №623</t>
  </si>
  <si>
    <t>Компании-производители, реализующие проекты по подготовке и сертификации производства воздушных судов для местных и региональных воздушных линий</t>
  </si>
  <si>
    <t>Порядок предоставления субсидии определен Постановлением Правительства Российской Федерации от 01.07.2016 №623 «Об утверждении Правил предоставления субсидий компаниям - производителям воздушных судов для местных и региональных воздушных линий на компенсацию части затрат на сертификацию таких воздушных судов, а также на компенсацию части затрат на реализацию проектов по подготовке и сертификации производства воздушных судов для местных и региональных воздушных линий»</t>
  </si>
  <si>
    <t>Постановление Правительства Российской Федерации от 15 апреля 2014 г. №303 «Об утверждении Государственной программы Российской Федерации «Развитие авиационной промышленности на 2013-2025 годы», Постановление Правительства Российской Федерации от 04.04.2016 №267</t>
  </si>
  <si>
    <t>Организации авиационной промышленности, осуществляющие деятельность в области двигателестроения, т.е. юридические лица, осуществляющие разработку, производство, испытания и ремонт авиационной техники, не имеющие просроченной задолженности по денежным обязательствам перед Российской Федерацией, а также по обязательным платежам в бюджеты бюджетной системы Российской Федерации.</t>
  </si>
  <si>
    <t>Порядок предоставления субсидии определен Постановлением Правительства Российской Федерации от 04.04.2016 №267 «Об утверждении Правил предоставления субсидий организациям авиационной промышленности, осуществляющим деятельность в области двигателестроения, на возмещение затрат на уплату купонного дохода по облигационным займам, привлеченным в 2015 - 2016 годах с предоставлением государственных гарантий Российской Федерации»</t>
  </si>
  <si>
    <t>Постановление Правительства Российской Федерации от 15 апреля 2014 г. № 303 «Об утверждении Государственной программы Российской Федерации «Развитие авиационной промышленности на 2013-2025 годы»Постановление Правительства Российской Федерации от 27.12.2017 №1662</t>
  </si>
  <si>
    <t>Российские предприятия отрасли авиационного агрегатостроения, реализующие проекты по выходу на мировой рынок в качестве поставщиков компонентов и агрегатов 2 - 4 уровней</t>
  </si>
  <si>
    <t>Порядок предоставления субсидии определен Постановлением Правительства Российской Федерации от 27.12.2017 №1662 «Об утверждении Правил предоставления субсидий из федерального бюджета российским компаниям отрасли авиационного приборостроения и агрегатостроения на компенсацию части затрат на реализацию проектов по выходу предприятий отрасли на мировой рынок в качестве поставщиков компонентов 2 - 4 уровней и признании утратившими силу некоторых актов Правительства Российской Федерации»</t>
  </si>
  <si>
    <t>Постановление Правительства Российской Федерации от 15 апреля 2014 г. №304 «Об утверждении государственной программы Российской Федерации «Развитие судостроения и техники для освоения шельфовых месторождений на 2013 - 2030 годы» (в ред. Постановления Правительства РФ от 31.03.2017 №374), Постановление Правительства Российской Федерации от 02.04.2009 №295</t>
  </si>
  <si>
    <t>Субсидии на возмещение части затрат на создание научно­технического задела по разработке базовых технологий производства приоритетных электронных компонентов и радиоэлектронной аппаратуры</t>
  </si>
  <si>
    <t xml:space="preserve">Порядок предоставления субсидии определен Постановлением Правительства Российской Федерации от 17 февраля 2016 г. № 109 «Об утверждении Правил предоставления из федерального бюджета субсидий российским организациям на возмещение части затрат на создание научно-технического задела по разработке базовых технологий производства приоритетных электронных компонентов и радиоэлектронной аппаратуры» </t>
  </si>
  <si>
    <t>Постановление Правительства Российской Федерации от 17 февраля 2016 г. № 110 «Об утверждении Правил предоставления субсидии российским предприятиям радиоэлектронной промышленности на компенсацию части затрат на уплату процентов по кредитам, полученным в российских кредитных организациях на цели реализации проектов по созданию инфраструктуры отрасли, в том числе кластеров в сфере радиоэлектроники»</t>
  </si>
  <si>
    <t>Порядок предоставления субсидии определен Постановлением Правительства Российской Федерации от 17 февраля 2016 г. № 110 «Об утверждении Правил предоставления субсидии российским предприятиям радиоэлектронной промышленности на компенсацию части затрат на уплату процентов по кредитам, полученным в российских кредитных организациях на цели реализации проектов по созданию инфраструктуры отрасли, в том числе кластеров в сфере радиоэлектроники»</t>
  </si>
  <si>
    <t>Постановление Правительства Российской Федерации от 15 апреля 2014 г. № 305 «Об утверждении Государственной программы Российской Федерации «Развитие фармацевтической и медицинской промышленности на 2013-2020 годы», Постановление Правительства Российской Федерации от 30.12.2015 № 1503</t>
  </si>
  <si>
    <t>Российские организации, реализующие проекты, направленные на н на разработку схожих по фармакотерапевтическому действию и улучшенных аналогов инновационных лекарственных препаратов для лечения ряда социально значимых заболеваний, разработанных в том числе на основе биядерных координационных соединений d-металлов и алифатических тиолов, с использованием технологий получения генно-инженерных лекарственных средств на основе высокоэффективной экспрессионной клеточной платформы, обеспечивающей суспензионное выращивание модифицированных культур клеток высокой плотности в перфузионных системах культивирования, выделение и очистку целевых продуктов без использования сырья животного происхождения, включая технологии высокопроизводительного скрининга фаговых дисплейных библиотек с применением биоинформатических методов для оптимизации кандидатов.</t>
  </si>
  <si>
    <t>Постановление Правительства Российской Федерации от 15 апреля 2014 г. № 305 «Об утверждении Государственной программы Российской Федерации «Развитие фармацевтической и медицинской промышленности на 2013-2020 годы» Постановление Правительства Российской Федерации от 01.10.2015 № 1045</t>
  </si>
  <si>
    <t>Порядок предоставления субсидии определен Постановлением Правительства Российской Федерации от 01.10.2015 № 1045 «Об утверждении Правил предоставления субсидий из федерального бюджета российским организациям на возмещение части затрат на реализацию проектов по организации и проведению клинических исследований лекарственных препаратов в рамках подпрограммы «Развитие производства лекарственных средств» государственной программы Российской Федерации «Развитие фармацевтической и медицинской промышленности « на 2013 - 2020 годы»</t>
  </si>
  <si>
    <t>Постановление Правительства Российской Федерации от 15 апреля 2014 г. № 305 «Об утверждении Государственной программы Российской Федерации «Развитие фармацевтической и медицинской промышленности на 2013-2020 годы», Постановление Правительства от 01.10.2015 № 1047</t>
  </si>
  <si>
    <t>Порядок предоставления субсидии определен Постановлением Правительства от 01.10.2015 № 1047 «Об утверждении правил предоставления субсидий из федерального бюджета российским организациям на компенсацию части затрат, понесенных при реализации проектов по организации лекарственных средств и (или) производства фармацевтических субстанций, в рамках подпрограммы «развитие производства лекарственных средств» государственной программы Российской Федерации «развитие фармацевтической и медицинской промышленности» на 2013 - 2020 годы»</t>
  </si>
  <si>
    <t>Постановление Правительства Российской Федерации от 15 апреля 2014 г. № 305 «Об утверждении Государственной программы Российской Федерации «Развитие фармацевтической и медицинской промышленности на 2013-2020 годы» Подпрограмма 2. Развитие производства медицинских изделий;Постановление Правительства от 01.10.2015 № 1048</t>
  </si>
  <si>
    <t>Порядок предоставления субсидии определен Постановлением Правительства от 01.10.2015 № 1048 «Об утверждении правил предоставления субсидий из федерального бюджета российским организациям на возмещение части затрат на реализацию проектов по организации производства медицинских изделий в рамках подпрограммы «развитие производства медицинских изделий» государственной про­граммы Российской Федерации «развитие фармацевтической и медицинской промышленности» на 2013 - 2020 годы»</t>
  </si>
  <si>
    <t>Постановление Правительства Российской Федерации от 15 апреля 2014 г. № 305 «Об утверждении Государственной программы Российской Федерации «Развитие фармацевтической и медицинской промышленности на 2013-2020 годы», Постановление Правительства от 01.10.2015 № 1046</t>
  </si>
  <si>
    <t>Порядок предоставления субсидии определен Постановлением Правительства от 01.10.2015 №1046 «Об утверждении правил предоставления субсидий из федерального бюджета российским организациям на компенсацию части затрат на реализацию проектов по организации и проведению клинических испытаний имплантируемых медицинских изделий в рамках подпрограммы «развитие производства медицинских изделий» государственной про­граммы Российской Федерации «развитие фармацевтической и медицинской промышленности» на 2013 - 2020 годы»</t>
  </si>
  <si>
    <t xml:space="preserve">Постановление Правительства РФ от 16.05.2016 №425-8 «Об утверждении государственной программы Российской Федерации «Развитие оборонно-промышленного комплекса»Постановление Правительства Российской Федерации от 30.03.2009 № 265 </t>
  </si>
  <si>
    <t>Российские организации оборонно-промышленного комплекса, включенные в сводный реестр организаций оборонно-промышленного комплекса, получившие кредит в учреждении Центрального банка Российской Федерации или банке на осуществление проекта начиная с 1 января 2014 г. и направившие его на реализацию инновационных и инвестиционных проектов по выпуску высокотехнологичной продукции</t>
  </si>
  <si>
    <t>Постановление Правительства РФ от 16.05.2016 №425-8 «Об утверждении государственной программы Российской Федерации «Развитие оборонно-промышленного комплекса», Постановление Правительства РФ от 14.03.2017 №295</t>
  </si>
  <si>
    <t>Реализация дополнительных мероприятий в сфере занятости населения, направленных на снижение напряженности на рынке труда субъектов Российской Федерации, в том числе в моногородах</t>
  </si>
  <si>
    <t>Предусматривается реализация дополнительных мероприятий, активной политики занятости населения, стимулирование мобильности трудовых ресурсов, предусматривающих привлечение трудовых ресурсов в субъекты Российской Федерации, включенные в перечень субъектов Российской Федерации, привлечение трудовых ресурсов в которые является приоритетным, утвержденный распоряжением Правительства Российской Федерации от 20 апреля 2015 г. №696-р</t>
  </si>
  <si>
    <t>Постановление Правительства Российской Федерации от 15.04.2014 №298 «Об утверждении государственной программы Российской Федерации «Содействие занятости населения»Приказ Минтруда России от 05.02.2018 №54н</t>
  </si>
  <si>
    <t>Поддержка сельскохозяйственных товаропроизводителей, организаций и индивидуальных предпринимателей, осуществляющих первичную и (или) последующую (промышленную) переработку сельскохозяйственной продукции, и сельскохозяйственных потребительских кооперативов</t>
  </si>
  <si>
    <t>Распоряжение Правительства Российской Федерации от 01.09.2015 № 1713-р «Об учреждении автономной некоммерческой организации «Агентство по развитию человеческого капитала на Дальнем Востоке», Устав АНО «Агентство по развитию человеческого капитала на Дальнем Востоке»</t>
  </si>
  <si>
    <t>Монопрофильное муниципальное образование (моногород), расположенное на территории Дальневосточного федерального округа</t>
  </si>
  <si>
    <t xml:space="preserve"> Минвостокразвития России</t>
  </si>
  <si>
    <t>Государственная поддержка инвестиционных проектов, планируемых к реализации на территории Дальнего Востока (включая территории монопрофильных муниципальных образований (моногородов)), в части субсидирования затрат на создание и (или) реконструкцию объектов инфраструктуры и технологическое присоединение</t>
  </si>
  <si>
    <t>Предоставление из федерального бюджета субсидий юридическим лицам (за исключением государственных (муниципальных) учреждений) на финансовое обеспечение затрат на создание и (или) реконструкцию объектов инфраструктуры, а также на технологическое присоединение энергопринимающих устройств к электрическим сетям и газоиспользующего оборудования к газораспределительным сетям в целях реализации инвестиционных проектов на территории Дальнего Востока (включая территории моногородов)</t>
  </si>
  <si>
    <t xml:space="preserve">Постановление Правительства Российской Федерации от 16.10.2014 № 1055 «Об утверждении методики отбора инвестиционных проектов, планируемых к реализации на территориях Дальнего Востока и Байкальского региона», Постановление Правительства Российской Федерации от 09.07.2015 № 693 «О порядке предоставления из федерального бюджета субсидий на финансовое обеспечение затрат на создание и (или) реконструкцию объектов инфраструктуры, а также на технологическое присоединение энергопринимающих устройств к электрическим сетям и газоиспользующего оборудования к газораспределительным сетям в целях реализации инвестиционных проектов на территориях Дальнего Востока и Байкальского региона» </t>
  </si>
  <si>
    <t>Отбор инвестиционных проектов, планируемых к реализации на территории Дальнего Востока (включая территории моногородов) в соответствии с методикой, утверждённой Постановлением Правительства Российской Федерации от 16.10.2014 № 1055;- рассмотрение инвестиционного проекта подкомиссией по вопросам реализации инвестиционных  проектов на Дальнем Востоке и в Байкальском регионе Правительственной комиссии по вопросам социально-экономического развития Дальнего Востока и Байкальского региона;- включение инвестиционного проекта в перечень инвестиционных проектов, планируемых к реализации на территории Дальнего Востока, утверждаемый Правительством Российской Федерации;- заключение инвестиционного соглашения, предусмотренного Методикой;- заключение соглашения о предоставлении субсидии в соответствии с Правилами</t>
  </si>
  <si>
    <t>Предоставление финансовой поддержки на проведение капитального ремонта многоквартирных домов</t>
  </si>
  <si>
    <t xml:space="preserve">Постановление Правительства Российской Федерации от 17 января 2017 года №18 «Об утверждении Правил предоставления финансовой поддержки за счет средств государственной корпорации – Фонда содействия реформированию жилищно-коммунального хозяйства на проведение капитального ремонта многоквартирных домов». </t>
  </si>
  <si>
    <t>ГК - Фонд содействия реформированию жилищно-коммунального хозяйства</t>
  </si>
  <si>
    <t>Предоставление финансовой поддержки на модернизацию систем коммунальной инфраструктуры путем предоставления финансовых средств на подготовку проектов модернизации и софинансирование процентной ставки</t>
  </si>
  <si>
    <t>Российский субъект деятельности в сфере промышленности, соответствующий требованиям ФРП</t>
  </si>
  <si>
    <t>Фонд развития промышленности</t>
  </si>
  <si>
    <t>Российский субъект деятельности в сфере промышленности, включенный в Сводный реестр организаций оборонно-промышленного комплекса (в том числе дочернее общество такой организации), соответствующий  требованиям ФРП</t>
  </si>
  <si>
    <t>Минкультуры России</t>
  </si>
  <si>
    <t>Реализация инвестиционных проектов, направленных на развитие монопрофильных муниципальных образований</t>
  </si>
  <si>
    <t>Участники (инициаторы) инвестиционных проектов в моногородах</t>
  </si>
  <si>
    <t>АО «Корпорация «МСП» предоставляет субъектам МСП сервисы информационной и маркетинговой поддержки через единый личный кабинет на Портале Бизнес-навигатора МСП. Информационные системы включают сервисы:– Бизнес-навигатор МСП, обеспечивающий сбор, обработку, хранение и предоставление информации о рыночной среде, перспективных местах для развития различных видов бизнеса, каталоге типовых бизнес-планов для отдельных видов деятельности субъектов МСП, существующих видах поддержки МСП;– Коммуникационную платформу, обеспечивающую создание коммуникационной среды для открытого и эффективного взаимодействия субъектов МСП между собой и с крупнейшими заказчиками, проверку контрагентов, поиск, мониторинг и просмотр детальных сведений о проводимых крупнейшими заказчиками закупках в соответствии с Законом №223-ФЗ, а также планов закупки товаров, работ, услуг крупнейших заказчиков, функционал для публикации расширенной информации о компании, объявлений о своих товарах, работах, услугах, а также прайс-листов;– Маркетинговую платформу («Поток»), реализующую использование субъектами МСП набора маркетинговых инструментов присутствия и продвижения бизнеса в сети Интернет, и включающая бесплатный функционал с упрощенным механизмом создания и регистрации своего сайта, а также страниц, посвященных бизнесу, в сети Интернет и самостоятельного получения обратных звонков от клиентов (соответствующий приобретаемым АО «Корпорация «МСП» правам использования (лицензии) информационной системы);– «Жизненные ситуации», обеспечивающие доступ начинающих предпринимателей и действующих субъектов МСП к консультационной информации в формате жизненных ситуаций (кейсов) по стадиям жизненного цикла бизнеса: открытие, становление, развитие, вложение прибыли, выход из бизнеса. – Портал Бизнес-навигатора МСП, обеспечивающий регистрацию, идентификацию и аутентификацию пользователей Бизнес-навигатора МСП, Коммуникационной платформы, Поток и Жизненных ситуаций, а также ведение личного кабинета пользователя. Доступ пользователей – субъектов МСП к полному бесплатному функционалу сервисов АО «Корпорация «МСП» осуществляется только при подтверждении наличия компании или индивидуального предпринимателя в Едином реестре субъектов МСП.</t>
  </si>
  <si>
    <t>Программа деятельности АО «Корпорация «МСП» на 2018 год, утвержденная протоколом заседания Совета директоров АО «Корпорация «МСП» от 18.12.2017 № 47Протокол Совета директоров АО «Корпорация «МСП» от 29.06.2017 № 37 «Требования к предоставлению акционерным обществом «Федеральная корпорация по развитию малого и среднего предпринимательства» услуги по регистрации на Портале Бизнес-навигатора МСП.</t>
  </si>
  <si>
    <t>Федеральный закон от 18.07.2011 № 223-ФЗ «О закупках товаров, работ, услуг отдельными видами юридических лиц»; Федеральный закон от 24.07.2007 № 209-ФЗ«О развитии малого и среднего предпринимательства в Российской Федерации»Постановление Правительства Российской Федерации от 11.12.2014 № 1352 «Об особенностях участия субъектов малого и среднего предпринимательства в закупках товаров, работ, услуг отдельными видами юридических лиц»</t>
  </si>
  <si>
    <t>Федеральный закон от 24.07.2007 № 209-ФЗ«О развитии малого и среднего предпринимательства в Российской Федерации»Протокол Совета директоров АО «Корпорация «МСП» от 17.11.2017 № 45 «Порядок и условияреализации дочерними обществами акционерного общества «Федеральная корпорация по развитию малого и среднего предпринимательства» льготных лизинговых программдля субъектов малого предпринимательства»</t>
  </si>
  <si>
    <t>Федеральный закон от 24.07.2007 № 209-ФЗ«О развитии малого и среднего предпринимательства в Российской Федерации»</t>
  </si>
  <si>
    <t>Кредитная поддержка в рамках продукта «Развитие моногородов»</t>
  </si>
  <si>
    <t>Кредитная поддержка в рамках Программы стимулирования субъектов малого и среднего предпринимательства</t>
  </si>
  <si>
    <t>Постановление Правительства Российской Федерации от 22 ноября 2011 г.  № 964 «О порядке осуществления деятельности по страхованию экспортных кредитов и инвестиций от предпринимательских и политических рисков»,Федеральный закон от 18 июля 2011 г.  № 236-ФЗ «О внесении изменений в отдельные законодательные акты Российской Федерации в целях совершенствования механизма страхования экспортных кредитов и инвестиций от предпринимательских и политических рисков»</t>
  </si>
  <si>
    <t>АО «ЭКСАР»</t>
  </si>
  <si>
    <t>Кредитная поддержка российского несырьевого экспорта</t>
  </si>
  <si>
    <t xml:space="preserve"> АО «РОСЭКСИМБАНК»</t>
  </si>
  <si>
    <t>Гарантийная поддержка российского несырьевого экспорта</t>
  </si>
  <si>
    <t>Предусматриваются: - предоставление тендерной гарантии с целью обеспечения участия в конкурсах (торгах, аукционах), проводимых иностранными покупателями для целей заключения экспортных контрактов;- предоставление гарантии возврата авансового платежа с целью обеспечения конкурентных преимуществ национальных экспортеров в части возможности предоставления иностранным покупателям, банковских гарантий возврата авансового платежа;- предоставление гарантии надлежащего исполнения обязательств по экспортному контракту; - обеспечение платежных обязательств экспортера перед контрагентом по договору поставки товаров, оказания услуг, выполнения работ, заключение которого обусловлено исполнением Экспортного контракта;- обеспечение надлежащего исполнения экспортером своих обязательств по возврату сумм налога, излишне зачтенных ему из бюджета.</t>
  </si>
  <si>
    <t>Постановление Правительства Российской Федерации от 7 июля 1993 г.  №633 «Об образовании Российского экспортно-импортного банка»;Постановление Правительства Российской Федерации от 11 января 1994 г.  № 16 «О российском  экспортно-импортном банке»</t>
  </si>
  <si>
    <t>Российский экспортер несырьевых товаров или услуг</t>
  </si>
  <si>
    <t>Администратор</t>
  </si>
  <si>
    <t>Гранты на развитие НКО</t>
  </si>
  <si>
    <t>Итого</t>
  </si>
  <si>
    <t>НПА</t>
  </si>
  <si>
    <t>Ссылка</t>
  </si>
  <si>
    <t xml:space="preserve">Постановление Правительства РФ от 22.06.2015 № 614 (ред. от 26.04.2017) "Об особенностях создания территорий опережающего социально-экономического развития на территориях монопрофильных муниципальных образований Российской Федерации (моногородов)"
(вместе с "Правилами создания территорий опережающего социально-экономического развития на территориях монопрофильных муниципальных образований Российской Федерации (моногородов)", "Требованиями к инвестиционным проектам, реализуемым резидентами территорий опережающего социально-экономического развития, создаваемых на территориях монопрофильных муниципальных образований Российской Федерации (моногородов)", "Дополнительными требованиями к резидентам территорий опережающего социально-экономического развития, создаваемых на территориях монопрофильных муниципальных образований Российской Федерации (моногородов)", "Правилами ведения реестра резидентов территорий опережающего социально-экономического развития, создаваемых на территориях монопрофильных муниципальных образований Российской Федерации (моногородов)", "Критериями создания территорий опережающего социально-экономического развития на территориях монопрофильных муниципальных образований Российской Федерации (моногородов), в которых имеются риски ухудшения социально-экономического положения, и на территориях монопрофильных муниципальных образований Российской Федерации (моногородов) со стабильной социально-экономической ситуацией")
</t>
  </si>
  <si>
    <t>http://economy.gov.ru/minec/about/structure/depOsobEcZone/</t>
  </si>
  <si>
    <t>http://economy.gov.ru/minec/activity/sections/smallBusiness/</t>
  </si>
  <si>
    <t>Положение о выполнении некоммерческой организацией «Фонд развития моногородов» функций проектного офиса по проектам развития моногородов (утверждено наблюдательным советом некоммерческой организации «Фонд развития моногородов», протокол от 28.07.2017 № 40).</t>
  </si>
  <si>
    <t>https://gisp.gov.ru/support-measures/list/6476133/</t>
  </si>
  <si>
    <t>https://gisp.gov.ru/support-measures/list/6476129/</t>
  </si>
  <si>
    <t>https://gisp.gov.ru/support-measures/list/8879944/</t>
  </si>
  <si>
    <t>https://gisp.gov.ru/support-measures/list/7768465/</t>
  </si>
  <si>
    <t>https://gisp.gov.ru/support-measures/list/6476131/</t>
  </si>
  <si>
    <t>https://gisp.gov.ru/support-measures/list/8870584/</t>
  </si>
  <si>
    <t>https://gisp.gov.ru/support-measures/list/7768022/</t>
  </si>
  <si>
    <t>https://gisp.gov.ru/support-measures/list/6986646/</t>
  </si>
  <si>
    <t>https://gisp.gov.ru/support-measures/list/7754140/</t>
  </si>
  <si>
    <t xml:space="preserve">Постановление Правительства РФ от 13.05.2016 № 412  (ред. от 30.12.2016) "Об утверждении Правил предоставления субсидий из федерального бюджета организациям народных художественных промыслов на поддержку производства и реализации изделий народных художественных промыслов"
</t>
  </si>
  <si>
    <t>https://gisp.gov.ru/support-measures/list/7763815/</t>
  </si>
  <si>
    <t xml:space="preserve">Постановление Правительства РФ от 04.11.2014 № 1162 (ред. от 23.09.2017) "Об утверждении Правил предоставления субсидий из федерального бюджета российским организациям на компенсацию части затрат на проведение научно-исследовательских и опытно-конструкторских работ в рамках реализации комплексных инвестиционных проектов индустрии детских товаров"
</t>
  </si>
  <si>
    <t>https://gisp.gov.ru/support-measures/list/6476149/</t>
  </si>
  <si>
    <t xml:space="preserve">Постановление Правительства РФ от 15.11.2014 № 1212  (ред. от 13.10.2017) "Об утверждении Правил предоставления субсидий из федерального бюджета российским организациям на возмещение части затрат на уплату процентов по кредитам, полученным в российских кредитных организациях в 2013 - 2016 годах, на реализацию инвестиционных проектов индустрии детских товаров, а также на компенсацию части затрат на уплату лизинговых платежей по договору финансовой аренды (лизинга) в рамках реализации инвестиционных проектов индустрии детских товаров"
</t>
  </si>
  <si>
    <t>https://gisp.gov.ru/support-measures/list/6476153/</t>
  </si>
  <si>
    <t>https://gisp.gov.ru/support-measures/list/6476176/</t>
  </si>
  <si>
    <t xml:space="preserve">Постановление Правительства РФ от 25.09.2017 № 1158 "Об утверждении Правил предоставления из федерального бюджета субсидий российским организациям лесопромышленного комплекса на возмещение части затрат на уплату процентов по кредитам, полученным в российских кредитных организациях в 2014 - 2016 годах на цели создания межсезонных запасов сырья, материалов и топлива, и о признании утратившими силу некоторых актов Правительства Российской Федерации"
</t>
  </si>
  <si>
    <t>https://gisp.gov.ru/support-measures/list/6616908/</t>
  </si>
  <si>
    <t>https://gisp.gov.ru/support-measures/list/8879809/</t>
  </si>
  <si>
    <t xml:space="preserve">Постановление Правительства РФ от 25.01.2017 № 77 "Об утверждении Правил предоставления субсидий российским организациям реабилитационной индустрии на компенсацию части затрат, понесенных в 2017 - 2019 годах в рамках реализации комплексных инвестиционных проектов по организации производства средств реабилитации"
</t>
  </si>
  <si>
    <t>https://gisp.gov.ru/support-measures/list/7763789/</t>
  </si>
  <si>
    <t>https://gisp.gov.ru/support-measures/list/7782674/</t>
  </si>
  <si>
    <t>https://gisp.gov.ru/support-measures/list/7766981/</t>
  </si>
  <si>
    <t>https://gisp.gov.ru/support-measures/list/6476147/</t>
  </si>
  <si>
    <t>https://gisp.gov.ru/support-measures/list/6922631/</t>
  </si>
  <si>
    <t>https://gisp.gov.ru/support-measures/list/7767019/</t>
  </si>
  <si>
    <t>https://gisp.gov.ru/support-measures/list/6616898/</t>
  </si>
  <si>
    <t xml:space="preserve">Постановление Правительства РФ от 28.01.2016 № 41 (ред. от 06.10.2017) "Об утверждении Правил предоставления из федерального бюджета субсидий участникам промышленных кластеров на возмещение части затрат при реализации совместных проектов по производству промышленной продукции кластера в целях импортозамещения"
</t>
  </si>
  <si>
    <t>https://www.gisip.ru/#!ru/
http://minpromtorg.gov.ru/ministry/dep/#!20&amp;click_tab_vp_ind=1</t>
  </si>
  <si>
    <t>https://gisp.gov.ru/support-measures/list/8866135/</t>
  </si>
  <si>
    <t xml:space="preserve">Постановление Правительства РФ от 01.07.2016 № 623 (ред. от 27.12.2017) "Об утверждении Правил предоставления субсидий компаниям - производителям воздушных судов для местных и региональных воздушных линий на компенсацию части затрат на сертификацию таких воздушных судов, а также на компенсацию части затрат на реализацию проектов по подготовке и сертификации производства воздушных судов для местных и региональных воздушных линий"
</t>
  </si>
  <si>
    <t>https://gisp.gov.ru/support-measures/list/7775011/</t>
  </si>
  <si>
    <t xml:space="preserve">Постановление Правительства РФ от 04.04.2016 № 267 (ред. от 19.09.2017) "Об утверждении Правил предоставления субсидий организациям авиационной промышленности, осуществляющим деятельность в области двигателестроения, на возмещение затрат на уплату купонного дохода по облигационным займам, привлеченным в 2015 - 2016 годах с предоставлением государственных гарантий Российской Федерации"
</t>
  </si>
  <si>
    <t>https://gisp.gov.ru/support-measures/list/7775349/</t>
  </si>
  <si>
    <t xml:space="preserve">Постановление Правительства РФ от 27.12.2017 № 1662
"Об утверждении Правил предоставления субсидий из федерального бюджета российским компаниям отрасли авиационного приборостроения и агрегатостроения на компенсацию части затрат на реализацию проектов по выходу предприятий отрасли на мировой рынок в качестве поставщиков компонентов 2 - 4 уровней и признании утратившими силу некоторых актов Правительства Российской Федерации"
</t>
  </si>
  <si>
    <t>https://gisp.gov.ru/support-measures/list/8866032/</t>
  </si>
  <si>
    <t xml:space="preserve">Постановление Правительства РФ от 17.02.2016 № 109 (ред. от 01.02.2018) "Об утверждении Правил предоставления из федерального бюджета субсидий российским организациям на финансовое обеспечение части затрат на создание научно-технического задела по разработке базовых технологий производства приоритетных электронных компонентов и радиоэлектронной аппаратуры"
</t>
  </si>
  <si>
    <t>https://gisp.gov.ru/support-measures/list/6711887/</t>
  </si>
  <si>
    <t xml:space="preserve">Постановление Правительства РФ от 17.02.2016 № 110 (ред. от 20.07.2017) "Об утверждении Правил предоставления из федерального бюджета субсидий российским предприятиям радиоэлектронной промышленности на компенсацию части затрат на уплату процентов по кредитам, полученным в российских кредитных организациях на цели реализации проектов по созданию инфраструктуры отрасли, в том числе кластеров в сфере радиоэлектроники"
</t>
  </si>
  <si>
    <t>https://gisp.gov.ru/support-measures/list/6711908/</t>
  </si>
  <si>
    <t xml:space="preserve">Постановление Правительства РФ от 30.12.2015 № 1503 (ред. от 04.10.2017) "Об утверждении Правил предоставления субсидий из федерального бюджета российским организациям на возмещение части затрат на реализацию проектов по разработке схожих по фармакотерапевтическому действию и улучшенных аналогов инновационных лекарственных препаратов"
</t>
  </si>
  <si>
    <t>https://gisp.gov.ru/support-measures/list/6987532/</t>
  </si>
  <si>
    <t xml:space="preserve">Постановление Правительства РФ от 01.10.2015 № 1045 (ред. от 30.10.2017) "Об утверждении Правил предоставления субсидий из федерального бюджета российским организациям на возмещение части затрат на реализацию проектов по организации и проведению клинических исследований лекарственных препаратов в рамках подпрограммы "Развитие производства лекарственных средств" государственной программы Российской Федерации "Развитие фармацевтической и медицинской промышленности" на 2013 - 2020 годы"
</t>
  </si>
  <si>
    <t>https://gisp.gov.ru/support-measures/list/6616939/</t>
  </si>
  <si>
    <t xml:space="preserve">Постановление Правительства РФ от 01.10.2015 № 1047 (ред. от 30.10.2017) "Об утверждении Правил предоставления субсидий из федерального бюджета российским организациям на компенсацию части затрат, понесенных при реализации проектов по организации производства лекарственных средств и (или) фармацевтических субстанций, в рамках подпрограммы "Развитие производства лекарственных средств" государственной программы Российской Федерации "Развитие фармацевтической и медицинской промышленности" на 2013 - 2020 годы"
</t>
  </si>
  <si>
    <t>https://gisp.gov.ru/support-measures/list/6616940/</t>
  </si>
  <si>
    <t xml:space="preserve">Постановление Правительства РФ от 01.10.2015 № 1048 (ред. от 30.10.2017) "Об утверждении Правил предоставления субсидий из федерального бюджета российским организациям на возмещение части затрат на реализацию проектов по организации производства медицинских изделий в рамках подпрограммы "Развитие производства медицинских изделий" государственной программы Российской Федерации "Развитие фармацевтической и медицинской промышленности" на 2013 - 2020 годы"
</t>
  </si>
  <si>
    <t>http://minpromtorg.gov.ru/activities/industry/otrasli/farma/</t>
  </si>
  <si>
    <t xml:space="preserve">Постановление Правительства РФ от 01.10.2015 № 1046 (ред. от 30.10.2017) "Об утверждении Правил предоставления субсидий из федерального бюджета российским организациям на компенсацию части затрат на реализацию проектов по организации и проведению клинических испытаний имплантируемых медицинских изделий в рамках подпрограммы "Развитие производства медицинских изделий" государственной программы Российской Федерации "Развитие фармацевтической и медицинской промышленности" на 2013 - 2020 годы"
</t>
  </si>
  <si>
    <t>https://gisp.gov.ru/support-measures/list/6616912/</t>
  </si>
  <si>
    <t xml:space="preserve">Постановление Правительства РФ от 30.03.2009 № 265 (ред. от 26.06.2017) "Об утверждении Правил предоставления из федерального бюджета организациям оборонно-промышленного комплекса субсидий на возмещение части затрат на уплату процентов по кредитам, полученным в российских кредитных организациях и государственной корпорации "Банк развития и внешнеэкономической деятельности (Внешэкономбанк)" на осуществление инновационных и инвестиционных проектов по выпуску высокотехнологичной продукции"
</t>
  </si>
  <si>
    <t>https://gisp.gov.ru/support-measures/list/7773929/</t>
  </si>
  <si>
    <t xml:space="preserve">Постановление Правительства РФ от 14.03.2017 № 295  "Об утверждении Правил предоставления субсидий из федерального бюджета организациям оборонно-промышленного комплекса на создание и развитие системы повышения квалификации и переподготовки работников по наиболее востребованным направлениям подготовки на условиях софинансирования"
</t>
  </si>
  <si>
    <t>http://minpromtorg.gov.ru/activities/industry/siszadachi/oboronprom/</t>
  </si>
  <si>
    <t>https://rosmintrud.ru/employment/employment</t>
  </si>
  <si>
    <t>http://mcx.ru/activity/state-support/measures/unified-subsidy/</t>
  </si>
  <si>
    <t>https://minvr.ru/activity/territorii-operezhayushchego-razvitiya/</t>
  </si>
  <si>
    <t>http://fondgkh.ru/finances/cat/finansovaya-podderzhka-kapitalnogo-remonta-v-2017-godu/</t>
  </si>
  <si>
    <t>http://fondgkh.ru/finances/cat/metodicheskie-materialyi-i-rekomendatsii/</t>
  </si>
  <si>
    <t>http://frprf.ru/zaymy/proekty-razvitiya/</t>
  </si>
  <si>
    <t>http://frprf.ru/lizing/</t>
  </si>
  <si>
    <t>http://frprf.ru/zaymy/stankostroenie/</t>
  </si>
  <si>
    <t>http://frprf.ru/zaymy/konversiya/</t>
  </si>
  <si>
    <t>http://frprf.ru/zaymy/komplektuyushchie-izdeliya/</t>
  </si>
  <si>
    <t>http://frprf.ru/zaymy/regiony/</t>
  </si>
  <si>
    <t>http://www.minsport.gov.ru/activities/federal-programs/fiz-ra-i-sport-skryt/26377/</t>
  </si>
  <si>
    <t xml:space="preserve">Правила взаимодействия банков с акционерным обществом «Федеральная корпорация по развитию малого и среднего предпринимательства» при их отборе и предоставлении независимых гарантий (Приложение № 1  к Регламенту отбора финансовых организацийпартнеров акционерного общества «Федеральная корпорация по развитию малого и среднего предпринимательства» (утвержден Советом директоров АО «Корпорация «МСП», протокол от 28 июня 2016 г. № 14, с изменениями: протоколы от 13 сентября 2016 г. № 18, от 3 октября 2016 г. № 20,  от 19 октября 2016 г. № 22, от 23 января 2017 г. № 26, от 8 февраля 2017 г. № 27, от 17 марта 2017 г. № 30,  от 17 апреля 2017 г. № 32, от 28 апреля 2017 г. № 33, от 09 июня 2017 г. № 36, от 29 июня 2017 г. № 37, от 25 июля 2017 г. № 39, от 26 октября 2017 г. № 43, от 18 декабря 2017 г. № 47, от 27 декабря 2017 г. № 48, от 12 февраля 2018 г. № 50, от 30 марта 2018 г. № 52,  от 19 апреля 2018 г. № 54 и от 28 апреля 2018 г. № 55)).
 </t>
  </si>
  <si>
    <t>http://corpmsp.ru/finansovaya-podderzhka/garantiynaya-podderzhka-subektov-msp-ngs/.</t>
  </si>
  <si>
    <t>ТРЕБОВАНИЯ  к предоставлению АО «Корпорация «МСП» услуги  по регистрации на Портале Бизнес-навигатора МСП (Утверждены  Советом директоров АО «Корпорация «МСП»  «08» февраля 2017 г.  (протокол № 27))</t>
  </si>
  <si>
    <t>https://corpmsp.ru/informatsionno-marketingovaya-podderzhka/</t>
  </si>
  <si>
    <t xml:space="preserve">Постановление Правительства РФ от 11.12.2014 № 1352 (ред. от 15.11.2017) "Об особенностях участия субъектов малого и среднего предпринимательства в закупках товаров, работ, услуг отдельными видами юридических лиц" (вместе с "Положением об особенностях участия субъектов малого и среднего предпринимательства в закупках товаров, работ, услуг отдельными видами юридических лиц, годовом объеме таких закупок и порядке расчета указанного объема", "Требованиями к содержанию годового отчета о закупке товаров, работ, услуг отдельными видами юридических лиц у субъектов малого и среднего предпринимательства")
</t>
  </si>
  <si>
    <t>https://corpmsp.ru/obespechenie-dostupa-k-goszakupkam/</t>
  </si>
  <si>
    <t>Условия программы льготного лизинга ИМП</t>
  </si>
  <si>
    <t>https://corpmsp.ru/finansovaya-podderzhka/lizingovaya-podderzhka/</t>
  </si>
  <si>
    <t xml:space="preserve">Правила взаимодействия субъектов малого и среднего предпринимательства с Акционерным обществом «Российский Банк поддержки малого и среднего предпринимательства»
</t>
  </si>
  <si>
    <t>https://www.mspbank.ru/guarantee-ngs/borrowers/index.php</t>
  </si>
  <si>
    <t>https://www.mspbank.ru/credit/mono-cities/</t>
  </si>
  <si>
    <t>https://www.mspbank.ru/credit/agropark/?SUM_FROM=5000000&amp;TARGET=67&amp;MONTHS_TO=1&amp;SUM_TO=5000000&amp;SPECIAL=78&amp;ID%5B0%5D=1304&amp;ID%5B1%5D=1305</t>
  </si>
  <si>
    <t>https://www.exiar.ru/products/for-exporters/</t>
  </si>
  <si>
    <t xml:space="preserve">Постановление Правительства РФ от 05.02.2016 № 71 (ред. от 31.08.2016) "Об утверждении Правил осуществления акционерным обществом "Российский экспортный центр" деятельности по поддержке экспорта и взаимодействия с федеральными органами исполнительной власти и Государственной корпорацией по атомной энергии "Росатом"
</t>
  </si>
  <si>
    <t>https://www.exportcenter.ru/services/podderzhka-eksportnykh-postavok/</t>
  </si>
  <si>
    <t>https://www.exportcenter.ru/services/prodvizhenie-na-vneshnie-rynki/</t>
  </si>
  <si>
    <t>https://www.exportcenter.ru/services/sertifikatsiya-i-litsenzirovanie/</t>
  </si>
  <si>
    <t>https://www.exportcenter.ru/services/subsidirovanie/</t>
  </si>
  <si>
    <t xml:space="preserve">Постановление Правительства РФ от 07.07.1993 № 633 (с изм. от 23.04.1996) "Об образовании Российского экспортно-импортного банка"
Постановление Правительства РФ от 11.01.1994 № 16 (ред. от 26.06.2000) "О Российском экспортно-импортном банке"
</t>
  </si>
  <si>
    <t>http://eximbank.ru/credits/index.php</t>
  </si>
  <si>
    <t>http://eximbank.ru/credits/garant.php</t>
  </si>
  <si>
    <t>По мероприятиям, предусматривающим строительство и (или) реконструкцию объектов инфраструктуры, необходимых для осуществления индивидуальными предпринимателями и юридическими лицами инвестиционных проектов в моногородах, софинансирование Фондом расходов бюджетов субъектов Российской Федерации и бюджетов муниципальных образований осуществляется в размере до 95 % общей стоимости реализации мероприятия по каждому объекту. В случаях, если объекты инфраструктуры, необходимые для осуществления индивидуальными предпринимателями и юридическими лицами инвестиционных проектов в моногородах будут использоваться в моногородах, в том числе, для нужд иных физических и юридических лиц, софинансирование Фондом расходов бюджетов субъектов Российской Федерации и бюджетов муниципальных образований осуществляется в размере:- по мероприятиям, предусматривающим строительство объектов инфраструктуры: в размере до 95 % части стоимости реализации мероприятия по каждому объекту, определяемой исходя из доли планируемого использования объекта инфраструктуры инвестиционными проектами.- по мероприятиям, предусматривающим реконструкцию объектов инфраструктуры: в размере, не превышающем размера стоимости строительства объектов инфраструктуры, обеспечивающих потребности только инвестиционных проектов в моногородах при сопоставимых технологических параметрах, но не более 95 % общей стоимости реализации мероприятия по каждому объекту.</t>
  </si>
  <si>
    <t xml:space="preserve">Под затратами производителей на содержание рабочих мест понимаются затраты на выплату заработной платы, рассчитываемые исходя из среднесписочной численности персонала за отчетный период, а также затраты на отчисления на страховые взносы по обязательному социальному страхованию, отчисления на страховые взносы по обязательному медицинскому страхованию, отчисления в Пенсионный фонд Российской Федерации, возникшие с 1 января 2015 г. Субсидия предоставляется ежеквартально в размере до 90 процентов суммы фактически понесенных затрат. </t>
  </si>
  <si>
    <t>Под затратами производителей на использование энергоресурсов энергоемкими предприятиями автомобильной промышленности понимаются затраты на оплату электрической энергии, используемой в производственных целях, без учета сумм налога на добавленную стоимость, возникшие с 1 января 2015 г., понесенные: а) непосредственно производителями; б) лицами, признанными аффилированными лицами производителей в соответствии с законодательством Российской Федерации; в) организациями, оказывающими производителю услуги по осуществлению отдельных технологических операций при производстве транспортных средств. Субсидия предоставляется ежеквартально в размере до 90 процентов суммы затрат.</t>
  </si>
  <si>
    <t xml:space="preserve">Под затратами производителей, связанными с выпуском и поддержкой гарантийных обязательств в отношении транспортных средств, понимаются затраты без учета сумм налога на добавленную стоимость, понесенные производителями с 1 января 2015 г. на производство транспортных средств и поддержку гарантийных обязательств в отношении транспортных средств, произведенных ими с 1 января 2014 г., за вычетом затрат на оплату труда, электроэнергию и осуществление научно-исследовательских и опытно-конструкторских работ. Субсидия предоставляется в размере до 90 процентов суммы затрат. </t>
  </si>
  <si>
    <t>Субсидии предоставляются на конкурсной основе в размере не более 50 процентов общего объема следующих затрат (всех или отдельных видов):а) затраты на оплату сырья, материалов и комплектующих, необходимых для производства пилотной партии; б) затраты на оплату изготовления и (или) приобретения оснастки, средств тестирования, измерения и контроля, используемых для производства пилотной партии (не более 20 процентов предоставляемой субсидии);в) затраты на оплату труда работников, занятых в производстве пилотной партии, в размере, не превышающем уровень средней заработной платы в регионе, в котором производится пилотная партия; г) затраты на инженерную разработку и проектирование пилотной партии (не более 10 процентов предоставляемой субсидии);д) затраты на приобретение расходного инструмента для производства пилотной партии (не более 10 процентов предоставляемой субсидии);е) логистические затраты на поставку пилотной партии (не более 10 процентов предоставляемой субсидии).</t>
  </si>
  <si>
    <t>Субсидия предоставляется ежеквартально организациям, прошедшим конкурсный отбор Министерства промышленности и торговли Российской Федерации, на компенсацию части затрат на научно-исследовательские работы, возникших в период с 1 января 2017 г. по 2019 год включительно, в том числе до заключения договора о предоставлении субсидии. Субсидируются следующие затраты: а) расходы на оплату труда работников (включая обязательные отчисления в фонды социального страхования), участвующих в научно-исследовательских работах в рамках реализации проекта; б) материальные расходы, непосредственно связанные с проведением научно-исследовательских работ; в) расходы на подготовку лабораторного производственного и исследовательского комплекса, закупку исследовательского, испытательного, контрольно-измерительного и вспомогательного оборудования, проведение испытаний; г) накладные расходы в размере не более 75 процентов размера расходов на оплату труда работников, участвующих в научно-исследовательских работах; д) расходы на оплату работ (услуг) сторонних организаций; е) расходы на оплату работ по договорам на проведение научно-исследовательских работ; ж) расходы на государственную регистрацию в Российской Федерации и за рубежом результатов интеллектуальной деятельности, полученных в рамках реализации проекта.</t>
  </si>
  <si>
    <t>Субсидия предоставляется организациям, прошедшим конкурсный отбор Министерства промышленности и торговли Российской Федерации. Субсидии на уплату процентов по кредитам предоставляются при условии, если кредитные средства направлены: а) на приобретение и (или) долгосрочную аренду земельных участков под создание новых производственных мощностей, производственных зданий и сооружений; б) на разработку проектно-сметной документации; в) на строительство и модернизацию производственных зданий и сооружений; г) на приобретение, сооружение, изготовление и доставку основных производственных фондов, строительно-монтажные и пусконаладочные работы; д) на обучение персонала работе на приобретенном в рамках проекта высокотехнологичном оборудовании; е) на приобретение нематериальных активов, включая приобретение лицензий и выплату вознаграждений по лицензионным договорам; ж) на приобретение сырья и материалов для производства детских товаров в рамках проекта в соответствии с его бизнес-планом. Субсидии на уплату лизинговых платежей предоставляются российским организациям на возмещение части затрат на уплату лизинговых платежей в размере не более 70 процентов лизинговых платежей (за исключением первоначального платежа), но не более 70 процентов стоимости предмета лизинга по договорам финансовой аренды (лизинга) оборудования, заключенным не ранее 1 января 2013 г.</t>
  </si>
  <si>
    <t>Субсидии предоставляются на компенсацию части затрат, связанных с уплатой процентов по кредитам, полученным в целях осуществления расходов инвестиционного характера. Субсидии предоставляются ежеквартально в размере 2/3 суммы затрат организации на уплату процентов по кредиту в расчетном периоде, размер субсидии не может превышать величину, рассчитанную исходя из 2/3 ключевой ставки Центрального банка Российской Федерации, действующей на дату уплаты процентов по кредиту, а по кредитам, полученным начиная с 1 января 2017 г., - исходя из двух третьих базового индикатора, рассчитанного в соответствии с Постановлением Правительства Российской Федерации от 20 июля 2016 г. №702.</t>
  </si>
  <si>
    <t>Субсидия предоставляется на возмещение части затрат на уплату процентов по кредитам, полученным для осуществления следующих расходов: а) для лесозаготовительных организаций: на приобретение запасных частей, комплектующих, изделий и узлов к лесозаготовительному оборудованию; на услуги транспорта (за исключением экспортных поставок) по перевозке необработанных лесоматериалов; на горюче-смазочные материалы; б) для лесоперерабатывающих организаций: на приобретение необработанных лесоматериалов; на услуги транспорта (за исключением экспортных поставок) по перевозке необработанных лесоматериалов; на горюче-смазочные материалы. Субсидии предоставляются ежеквартально, в размере двух третьих ключевой ставки Центрального банка Российской Федерации, действующей на дату уплаты процентов по кредиту.</t>
  </si>
  <si>
    <t>Основанием для предоставления меры поддержки является включение инвестиционного проекта в перечень приоритетных инвестиционных проектов в области освоения лесов. Договоры аренды лесных участков заключаются при соблюдении инвестором поквартального графика и не ранее сроков, установленных графиком заключения договоров аренды лесных участков по типовой форме, утверждаемой уполномоченным федеральным органом исполнительной власти для каждого вида использования лесов, предусмотренного частью 1 статьи 25 Лесного кодекса Российской Федерации. Договор аренды лесных участков должен содержать требование, касающееся возможности заготовки древесины в полном объеме в период, начинающийся за 6 месяцев до ввода в эксплуатацию лесоперерабатывающей инфраструктуры и последующий период. Ежегодный допустимый объем изъятия древесины на выделенных для реализации инвестиционного проекта лесных участках должен соответствовать годовой потребности в древесном сырье, рассчитанной исходя из производственной мощности оборудования, запланированного объема и ассортимента выпускаемой продукции при выходе на проектную мощность, товарной структуры и породного состава допустимого ежегодного объема изъятия древесины.</t>
  </si>
  <si>
    <t>Субсидия предоставляется на возмещение следующих фактически осуществленных не ранее 1 января 2017 г. и документально подтвержденных затрат организации, связанных с реализацией инвестиционного проекта и предусмотренных его бизнес-планом: а) на оплату первоначального (авансового) платежа по договорам лизинга оборудования, необходимого для реализации инвестиционного проекта, - в размере не более 50 процентов суммы фактически понесенных затрат; б) на оплату услуг сторонних организаций по пусконаладочным работам производственного оборудования, обслуживанию, ремонту и поверке производственного оборудования - в размере не более 50 процентов суммы фактически понесенных затрат; в) на аренду производственных помещений - в размере не более 50 процентов суммы фактически понесенных затрат; г) на оплату труда инженерно-технических работников - в размере не более 50 процентов фактически понесенных затрат; д) на проведение технических испытаний, токсикологических исследований и клинических испытаний продукции - в размере не более 50 процентов суммы фактически понесенных затрат; е) на приобретение расходных материалов, сырья и комплектующих для отработки технологии производства продукции, включая изготовление установочной серии, - в размере не более 50 процентов суммы фактически понесенных затрат; ж) на уплату процентов по кредитам, полученным в кредитных организациях на цели реализации инвестиционного проекта, - в размере 50 процентов суммы фактических затрат организации на уплату процентов по кредитам; з) на оплату услуг иных сторонних организаций, связанных с реализацией инвестиционного проекта, перечень и стоимость которых указаны в бизнес-плане, представленном организацией на конкурс, - в размере не более 50 процентов суммы фактически понесенных затрат, но не более 10 процентов общего размера затрат организации по инвестиционному проекту.</t>
  </si>
  <si>
    <t>Субсидии предоставляются на конкурсной основе на реализацию общеотраслевых проектов по развитию промышленности социально значимых товаров по следующим направлениям: а) стимулирование промышленного роста и инвестиционной привлекательности промышленности социально значимых товаров, в том числе в целях увеличения доли российской продукции на внутреннем и внешнем рынках; б) организация и поддержка продвижения товаров на внутренних и внешних рынках, в том числе путем поддержки выставочно-ярмарочной деятельности в области развития промышленности социально значимых товаров ;в) внедрение современных инфокоммуникационных технологий, технологий менеджмента и маркетинга, оказание информационной и правовой поддержки (услуг) для эффективного решения проблем привлечения инвестиций, стимулирования производства и продвижения социально значимых товаров. Размер субсидии на реализацию одного проекта не может превышать 50 млн. рублей, а срок реализации проекта должен составлять не более 3 лет.</t>
  </si>
  <si>
    <t>Субсидии предоставляется инициатору совместного проекта, отобранного по итогам конкурсного отбора, на возмещение части затрат в рамках реализации совместного проекта после заключения договора о предоставлении субсидии в соответствии с типовой формой, утвержденной Министерством финансов Российской Федерации. Субсидия предоставляется в размере до 70 процентов суммы затрат инициаторов совместного проекта на уплату процентов по кредиту.</t>
  </si>
  <si>
    <t>Субсидируются затраты на сертификацию производства, понесенные организациями в соответствии с требованиями, установленными авиационными правилами, введенными в действие в соответствии с постановлением Правительства Российской Федерации от 27 марта 1998 г. №360 "О федеральных правилах использования воздушного пространства и федеральных авиационных правилах", на основании заключенных с сертификационными центрами договоров на сертификацию. Предоставление субсидий осуществляется ежеквартально в размере 90 процентов фактически понесенных и документально подтвержденных затрат организации на оплату предусмотренных бизнес-планом услуг сертификационных центров по договорам на сертификацию.</t>
  </si>
  <si>
    <t>Субсидия предоставляется на возмещение затрат организации на уплату купонного дохода исходя из ставки 8 процентов годовых по облигационным займам, превышающим 20 млрд. рублей, и исходя из ставки 6 процентов годовых - по остальным облигационным займам. Субсидии используются исключительно для финансирования расходов организации на уплату купонного дохода по облигационным займам</t>
  </si>
  <si>
    <t>Субсидии предоставляются в целях сертификации или валидации разработчиков и производителей бортового приборного оборудования, компонентов приборного оборудования, а также разработчиков и производителей авиационных систем и агрегатов, компонентов и агрегатов по мировым стандартам и достижения целевых показателей, касающихся доли поставок российских бортовых авиационных комплексов, а также агрегатов и систем для воздушных судов в мировом рынке для воздушных судов (в процентном выражении), подпрограммы «Авиационные агрегаты и приборы» государственной программы Российской Федерации «Развитие авиационной промышленности на 2013 - 2025 годы». Субсидия предоставляется в размере 50% затрат, понесенных на сертификацию</t>
  </si>
  <si>
    <t>Субсидии предоставляются на возмещение части затрат на создание научно-технического задела, возникших не ранее календарного года получения субсидии, в том числе до заключения договора о предоставлении субсидии, в пределах объемов затрат, предусмотренных бизнес-планом комплексного проекта, и максимальных ежегодных размеров субсидии. Субсидии предоставляются в соответствии с периодами реализации комплексных проектов, равными полугодиям календарного года, на финансовое обеспечение части затрат на создание научно-технического задела, возникших не ранее календарного года получения субсидии, в пределах объемов затрат, предусмотренных бизнес-планом комплексного проекта и максимальных ежегодных размеров субсидии..</t>
  </si>
  <si>
    <t xml:space="preserve">Субсидии предоставляются по кредитам, выданным на срок не менее 1 года по каждому кредитному договору и полученным организациями радиоэлектронной промышленности в российских кредитных организациях не ранее 1 января 2016 г. на цели создания инфраструктуры отрасли, в том числе кластеров в сфере радиоэлектроники, в рамках комплексного проекта, бизнес-планом которого в обязательном порядке предусмотрено осуществление расходов инвестиционного характера. Субсидии предоставляются в размере 0,7 ключевой ставки Центрального банка Российской Федерации.. </t>
  </si>
  <si>
    <t>Субсидия предоставляется на возмещение части фактически осуществленных не ранее 1 января 2015 г. и документально подтвержденных следующих затрат российской организации, связанных с реализацией проекта, предусмотренных бизнес-планом проекта: а) на заработную плату работников, уплату страховых взносов; б) на приобретение сырья, расходных материалов для наработки образцов разрабатываемого лекарственного препарата; в) на приобретение лабораторных животных и кормов для них, расходных материалов для проведения комплекса доклинических исследований лекарственного средства (in vitro, in vivo); г) на приобретение лекарственных препаратов сравнения;д) на оплату оказанных на территории Российской Федерации услуг сторонних организаций по проведению комплекса доклинических исследований лекарственного средства (in vitro, in vivo), лабораторных, клинико-диагностических исследований, обработке полученных клинических данных, наработке образцов разрабатываемого лекарственного препарата, а также по транспортировке клинических образцов; е) по обязательному страхованию жизни и здоровья пациентов, участвующих в клинических исследованиях разрабатываемого лекарственного препарата. Субсидия предоставляется на возмещение не более 50% затрат.</t>
  </si>
  <si>
    <t>Субсидии предоставляются на возмещение фактически осуществленных не ранее 1 января 2015 г. и документально подтвержденных следующих затрат российской организации, связанных с реализацией проекта, предусмотренных бизнес-планом проекта: а) на приобретение сырья, расходных материалов для наработки образцов разрабатываемого лекарственного препарата; б) на приобретение лекарственных препаратов сравнения; в) на оплату услуг сторонних организаций по проведению лабораторных, клинико-диагностических исследований, обработке полученных клинических данных, по транспортировке клинических образцов; г) на страховые взносы по страхованию жизни и здоровья пациентов, участвующих в клинических исследованиях лекарственного препарата; д) на заработную плату работников, уплату страховых взносов. Субсидия предоставляется на возмещение не более 50% затрат, но не может превышать 200 млн. рублей за весь срок действия договора о предоставлении субсидии.</t>
  </si>
  <si>
    <t>Субсидии предоставляются на возмещение фактически осуществленных не ранее 1 января 2015 г. и документально подтвержденных затрат российской организации, связанных с реализацией проекта, предусмотренных бизнес-планом проекта: а) на платежи (кроме первого авансового платежа) по договорам лизинга оборудования, необходимого для реализации проекта; б) на оплату услуг сторонних организаций по пусконаладочным работам и работам по квалификации оборудования для производства фармацевтических субстанций, приобретенного в рамках проекта; в) на приобретение расходных материалов, реактивов для отработки технологии производства, включая наработку предсерийных партий (валидационных серий) фармацевтической субстанции; г) на оплату иных услуг сторонних организаций, связанных с реализацией проекта; д) на заработную плату работников российской организации, уплату страховых взносов. Субсидия предоставляется на возмещение не более 50% затрат, но не может превышать 200 млн. рублей за весь срок действия договора о предоставлении субсидии.</t>
  </si>
  <si>
    <t>Субсидия предоставляется на возмещение фактически осуществленных не ранее 1 января 2015 г. и документально подтвержденных затрат российской организации, связанных с реализацией проекта, предусмотренных бизнес-планом проекта: а) на платежи (кроме первоначального платежа) по договорам лизинга оборудования, необходимого для реализации проекта, - в размере не более 50 процентов суммы фактически понесенных затрат; б) на оплату услуг сторонних организаций по пусконаладочным работам производственного оборудования, обслуживанию, ремонту и поверке производственного оборудования - в размере не более 50 процентов суммы фактически понесенных затрат; в) на аренду производственных помещений - в размере не более 50 процентов суммы фактически понесенных затрат; г) на проведение технических испытаний, токсикологических исследований и клинических испытаний медицинских изделий (за исключением клинических испытаний имплантируемых медицинских изделий) в размере не более 50 процентов суммы фактически понесенных затрат; д) на приобретение расходных материалов, сырья и комплектующих для отработки технологии производства, включая изготовление установочной серии, медицинских изделий в рамках проекта - в размере не более 50 процентов суммы фактически понесенных затрат; е) на уплату процентов по кредитам, сроки привлечения которых не могут быть ранее 2013 года, полученным в кредитных организациях и государственной корпорации "Банк развития и внешнеэкономической деятельности (Внешэкономбанк)" на цели реализации проекта, - в размере 70 процентов суммы фактических затрат российской организации на уплату процентов по кредитам, сроки привлечения которых не могут быть ранее 2013 года, при этом размер субсидии не может превышать величину, рассчитанную исходя из 70 процентов ключевой ставки Центрального банка Российской Федерации, действующей на дату уплаты процентов по кредиту; ж) на оплату услуг иных сторонних организаций, связанных с реализацией проекта, - в размере не более 50 процентов суммы фактически понесенных затрат, но не более 20 процентов общего размера затрат российской организации по проекту. Размер субсидии не может превышать 200 млн. рублей на весь срок действия договора о предоставлении субсидии.</t>
  </si>
  <si>
    <t>Субсидии предоставляются на возмещение фактически осуществленных не ранее 1 января 2015 г. и документально подтвержденных следующих затрат российской организации, связанных с реализацией проекта, предусмотренных бизнес-планом проекта: а) на приобретение медицинских изделий сравнения; б) на договоры с медицинскими учреждениями, принимающими участие в реализации проекта; в) на страховые взносы по страхованию жизни и здоровья пациентов, участвующих в клинических испытаниях медицинского изделия; г) на заработную плату работников российской организации, включая уплату страховых взносов; д) на работы по договорам на выполнение опытно-конструкторских и технологических работ, непосредственно связанных с реализацией проекта; е) на работы по договорам на изготовление макетов и опытных партий медицинских изделий, а также проведение их клинических испытаний в рамках проекта. Субсидия предоставляется на возмещение не более 50 процентов затрат, но не может превышать 5 млн. рублей за весь срок действия договора о предоставлении субсидии.</t>
  </si>
  <si>
    <t>Предоставление субсидий осуществляется ежеквартально: а) по кредитному договору, заключенному до 1 января 2017 г., - в размере трех четвертых ключевой ставки Центрального банка Российской Федерации в случае, если процентная ставка по кредиту больше или равна ключевой ставке Центрального банка Российской Федерации, действующей на дату последней уплаты процентов по кредиту, в пределах действия кредитного договора, но не более чем в течение 3 лет по каждому проекту. Если процентная ставка по кредиту меньше ключевой ставки Центрального банка Российской Федерации, действующей на дату уплаты процентов по кредиту, возмещение осуществляется в размере трех четвертых суммы затрат организации на уплату процентов по кредиту в пределах действия кредитного договора, но не более чем в течение 3 лет по каждому проекту; б) по кредитному договору, заключенному начиная с 1 января 2017 г., - в размере трех четвертых базового индикатора, определяемого в соответствии с Постановлением Правительства Российской Федерации от 20 июля 2016 г. № 702 «О применении базовых индикаторов при расчете параметров субсидирования процентной ставки за счет средств федерального бюджета по кредитам, облигационным займам и (или) договорам лизинга в зависимости от сроков кредитования, а также определении предельного уровня конечной ставки кредитования, при превышении которого субсидирование процентной ставки не осуществляется», в пределах действия кредитного договора, но не более чем в течение 3 лет по каждому проекту.</t>
  </si>
  <si>
    <t>Субсидии предоставляются Министерством промышленности и торговли Российской Федерации предоставляются организациям, прошедшим конкурсный отбор на право получения субсидии для финансового обеспечения их расходов, непосредственно связанных с реализацией проектов, предусматривающих выполнение мероприятий по созданию и развитию системы повышения квалификации и переподготовки работников по наиболее востребованным направлениям подготовки на условиях софинансирования. Максимальный ежегодный размер субсидии не может превышать 100 процентов расходов организации, направленных на реализацию мероприятий, предусмотренных проектом.</t>
  </si>
  <si>
    <t>Финансовая поддержка предоставляется на: а) оплату части расходов, связанных со следующими мероприятиями по подготовке проекта модернизации в сферах тепло-, водоснабжения, водоотведения, очистки сточных вод и обращения с твердыми коммунальными отходами; б) на возмещение ресурсоснабжающим организациям части затрат, понесенных в связи с уплатой процентов (купонного дохода) (за исключением неустойки (штрафа, пеней) за нарушение условий договора), включая такие затраты, понесенные в связи с обеспечением выплаты специализированным финансовым обществом процентов (купонного дохода) по облигационному займу, средства от размещения которого являлись источником финансирования концессионного проекта, по кредитам (облигационным займам) (за исключением льготных кредитов), привлеченным ресурсоснабжающими организациями в целях реализации проектов модернизации по концессионным соглашениям, заключенным в период предоставления финансовой поддержки в 2017 – 2018 годах; в) возмещение российским кредитным организациям части недополученных доходов от процентов (за исключением неустойки (штрафа, пеней) за нарушение условий договора) по льготным кредитам, привлеченным ресурсоснабжающими организациями в целях реализации проектов модернизации по концессионным соглашениям, заключенным в период предоставления финансовой поддержки в 2017 – 2018 годах.</t>
  </si>
  <si>
    <t xml:space="preserve">В рамках осуществления закупок отдельными видами юридических лиц установлена обязанность заказчиков закупать у субъектов МСП менее чем 18% совокупного годового объема договоров (в том числе 15% по закупкам, участниками которых являются только субъекты МСП). При этом АО «Корпорация «МСП» и уполномоченные органы исполнительной власти субъектов Российской Федерации наделены полномочиями по проведению оценки соответствия и мониторинга соответствия в целях контроля соблюдения крупнейшими заказчиками, определяемыми Правительством Российской Федерации, обязанности по осуществлению закупок у субъектов МСП. </t>
  </si>
  <si>
    <t>Предоставление всесторонней поддержки российским экспортерам, а также финансирующим их банкам и инвесторам с целью создания максимально комфортных условий развития деловых отношений, связанных с экспортом и осуществлением инвестиций за рубежом.1.Страхование кредита покупателю: предназначено для защиты российского или иностранного банка от риска невозврата кредита, предоставленного иностранному заемщику (покупателю или банку покупателя) для оплаты по контракту за товары (услуги или работы),экспортируемые из России.2. Страхование подтвержденного аккредитива: предназначено для защиты банка (российского или иностранного), подтверждающего аккредитив иностранного банка-эмитента, от риска неполучения денежных средств при его раскрытии. Страховое покрытие распространяется на аккредитивы, выставленные для оплаты по контрактам за товары (услуги или работы), экспортируемые из России.3. Страхование кредита поставщика: предназначено для защиты российских компаний (а также банков, предоставляющих им финансирование) от риска неплатежа иностранного покупателя. Страховое покрытие распространяется на поставки, осуществляемые по контракту на условиях отсрочки платежа.4. Комплексное страхование экспортных кредитов: предназначено для защиты российских компаний (а также банков, предоставляющих им финансирование) от риска неплатежа иностранных покупателей. Страховое покрытие распространяется на регулярные поставки однородных товаров, осуществляемые на условиях отсрочки платежа (длительностью не более360 дней) постоянным покупателям за рубежом.5. Страхование кредита на пополнение оборотных средств экспортера: предназначено для защиты российского банка от риска невозврата кредита, предоставленного российскому экспортеру (субъекту малого и среднего предпринимательства) на цели исполнения экспортного контракта.6. Страхование экспортного факторинга: предназначен для защиты фактора от риска неплатежа иностранных контрагентов.</t>
  </si>
  <si>
    <t>Поддержка экспортных поставок: базовое консультирование по вопросам таможенного администрирования, разработка базового сценария (маршрута) перевозки; примерный расчет таможенных платежей при экспорте товаров; базовое консультирование по вопросам логистики; примерный расчет средней стоимости перевозки по разработанному маршруту перевозки; подготовка экспортного контракта. Базовое консультирование по вопросам возврата экспортного НДС</t>
  </si>
  <si>
    <t>Продвижение на внешние рынки: верхнеуровневый поиск и передача контактов потенциальных иностранных покупателей, международные проекты и тендеры, детальный поиск и передача контактов потенциальных иностранных покупателей, включая предварительный контакт и проверку интереса, базовая консультация о возможностях участия в тендерах международных институтов развития, поиск иностранного покупателя и сопровождение переговорного процесса до этапа заключения экспортной сделки. Содействие в подаче заявки на участие в тендерах международных институтов развития. Представление интересов российских экспортеров на площадке межправительственных комиссий и иных государственных мероприятиях для продвижения российской продукции. Содействие в регистрации и работе с системой закупок ООН. Размещение продукции компании на международных торговых онлайн-площадках по партнерским программам. Содействие в создании самостоятельной точки присутствия и (или) размещении продукции на международных торговых онлайн площадках. Базовое консультирование по вопросам запуска канала продаж на международных торговых онлайн площадках. Обеспечение участия в международных конгрессно-выставочных мероприятиях и деловых миссиях</t>
  </si>
  <si>
    <t>Сертификация, патентование, лицензирование: консультация по вопросам оценки соответствия продукции на внешних рынках, базовое консультирование экспортеров о мерах патентно-правовой защиты, оформление и выдача сертификата свободной продажи, экспертиза документов в целях выдачи лицензии на экспорт</t>
  </si>
  <si>
    <t>Субъекты Российской Федерации, муниципальные образования. Моногород включен в Перечень монопрофильных муниципальных образований Российской Федерации (моногородов) (утв. распоряжением Правительства Российской Федерации от 29.07.2014 № 1398-р)</t>
  </si>
  <si>
    <t>1. Последовательность действий при получении поддержки: 1.1. Получение положительного решения рабочей группы по модернизации моногородов при Правительственной комиссии по экономическому развитию и интеграции или правления Фонда о целесообразности рассмотрения Фондом возможности оказания финансовой поддержки моногороду за счет средств Фонда (далее – Положительное решение рабочей группы) (при отсутствии ранее заключенного). 1.2. Заключение генерального соглашения о сотрудничестве по развитию моногородов субъекта Российской Федерации между Фондом и субъектом Российской Федерации о развитии моногорода (при отсутствии ранее заключенного). 1.3. Направление в Фонд заявки на софинансирование расходов субъекта Российской Федерации и муниципального образования в целях реализации мероприятий по строительству и(или) реконструкции объектов инфраструктуры, необходимых для реализации инвестиционных проектов (далее – заявка на софинансирование). 1.4. Заключение соглашения о софинансировании между Фондом и субъектом Российской Федерации. 2. Действия заявителя (субъекта Российской Федерации): 2.1. Для получения Положительного решения рабочей группы направить в Фонд концепцию реализации инвестиционных и инфраструктурных проектов в моногороде с привлечением средств Фонда. 2.2. В течение 10 дней после получения Положительного решения рабочей группы, заключить (при отсутствии ранее заключенного) генеральное соглашение с Фондом о сотрудничестве по развитию моногородов субъекта Российской Федерации. 2.3. Подготовить и направить в Фонд заявку на софинансирование расходов субъекта Российской Федерации и муниципального образования в целях реализации мероприятий по строительству и(или) реконструкции объектов инфраструктуры, необходимых для реализации инвестиционных проектов. 2.4. Заключение соглашения о софинансировании между Фондом и субъектом Российской Федерации. 3. Действия Фонда: 3.1. Консультационная поддержка и содействие в структурировании концепции реализации инвестиционных и инфраструктурных проектов в моногороде с привлечением средств Фонда и заявки на софинансирование. 3.2. Проведение предварительной и комплексной оценки заявки на софинансирование. 3.3. Формирование проекта соглашения</t>
  </si>
  <si>
    <t xml:space="preserve">1. Последовательность действий при получении поддержки: 1.1. Получение положительного решения рабочей группы по модернизации моногородов при Правительственной комиссии по экономическому развитию и интеграции или правления Фонда о целесообразности рассмотрения Фондом возможности оказания финансовой поддержки моногороду за счет средств Фонда (далее – Положительное решение рабочей группы) (при отсутствии ранее полученного). 1.2. Заключение генерального соглашения о сотрудничестве по развитию моногородов субъекта Российской Федерации между Фондом и субъектом Российской Федерации о развитии моногорода (при отсутствии ранее заключенного). 1.3. Направление в Фонд комплекта документов для участия в отборе Инвестиционных проектов, планируемых к реализации с использованием средств некоммерческой организации «Фонд развития моногородов» 1.4. Заключение Соглашения между Фондом и инициатором проекта об участии в финансировании в форме займа или Соглашение об участии в финансировании в форме осуществления взноса в уставный капитал, заключаемое между фондом и инициатором Проекта (далее - Инвестиционное соглашение). 2. Действия заявителя: 2.1. Для получения Положительного решения рабочей группы субъекту Российской Федерации направить в Фонд концепцию реализации инвестиционных и инфраструктурных проектов в моногороде с привлечением средств Фонда. 2.2. В течение 10 дней после получения Положительного решения рабочей группы, субъекту Российской Федерации заключить генеральное соглашение с Фондом о сотрудничестве по развитию моногородов субъекта Российской Федерации (при отсутствии ранее заключенного). 2.3. Инициатору инвестиционного проекта подготовить и направить в Фонд комплект документов для участия в отборе Инвестиционных проектов, планируемых к реализации с использованием средств некоммерческой организации «Фонд развития моногородов», подготовленный в соответствии с Положением о содействии в подготовке и (или) участии некоммерческой организации «Фонд развития моногородов» в финансировании инвестиционных проектов в монопрофильных муниципальных образованиях Российской Федерации (моногородах) (новая редакция). 2.4. Заключение Инвестиционного соглашения.3. Действия Фонда: 3.1. Консультационная поддержка и содействие в структурировании концепции реализации инвестиционных и инфраструктурных проектов в моногороде с привлечением средств Фонда и заявки на софинансирование. 3.2. Проведение оценки комплекта документов, предварительной и комплексной оценки Инвестиционного проекта.3.3. Формирование проекта Инвестиционного соглашения. 3.4. Принятие решения о целесообразности участия Фонда в финансирования Инвестиционного проекта органами управления Фонда. 3.5. Заключение Инвестиционного соглашения. </t>
  </si>
  <si>
    <t>Физические и юридические лица, реализующие или планирующие реализовать инвестиционные проекты в моногородах. Моногород включен в Перечень монопрофильных муниципальных образований Российской Федерации (моногородов) (утв. распоряжением Правительства Российской Федерации от 29.07.2014 № 1398-р).</t>
  </si>
  <si>
    <t>Консультационную и методологическую поддержку субъектов поддержки осуществляет работник Департамента программ развития моногородов Фонда, за которым в соответствии с приказом Фонда закреплен моногород (далее – линейный менеджер).1. Действия заявителя: Обращение заявителя в адрес Фонда с просьбой оказания содействия в получении мер финансовой и нефинансовой поддержки. 2. Действия Фонда: 2.1. Содействие в получении инициаторами инвестиционных проектов поддержки Фондом в реализации мероприятий по строительству и (или) реконструкции объектов инфраструктуры, необходимых для реализации инвестиционных проектов, подготовке и (или) участию в  финансировании инвестиционных проектов в моногородах. 2.2. Предоставление информации по мерам финансовой и нефинансовой поддержки (в том числе в рамках заключенных Фондом соглашений с институтами развития, организациями инфраструктуры поддержки субъектов МСП, кредитными организациями и общественными объединениями) и содействие в их получении инициаторами инвестиционных проектов. 2.3. Обеспечение координации и взаимодействия между заявителем и органами региональной, муниципальной власти, в том числе в размещении инвестиционного проекта на инвестиционной площадке в моногороде. 2.4. Инициирует и сопровождает проекты улучшения инвестиционного климата и деловой среды. 2.5. Организация мероприятий, направленных на продвижение инвестиционных проектов, инвестиционных площадок в моногородах.</t>
  </si>
  <si>
    <t xml:space="preserve">Для целей проведения конкурсов под некоммерческой неправительственной организацией понимается российское юридическое лицо, созданное в организационно-правовой форме некоммерческой организации, за исключением государственного или муниципального учреждения, публично-правовой компании, государственной корпорации, государственной компании и иной некоммерческой организации, созданной Российской Федерацией, субъектом Российской Федерации и (или) муниципальным образованием. В конкурсе могут участвовать некоммерческие неправительственные организации, соответствующие всем следующим требованиям: 1) организация зарегистрирована не позднее чем за один год до дня окончания приема заявок на участие в конкурсе, а в случае если организация запрашивает грант в сумме до пятисот тысяч рублей, – не позднее чем за шесть месяцев до дня окончания приема заявок на участие в конкурсе; 2) организация осуществляет в соответствии с уставом один или несколько видов деятельности, соответствующих направлениям, указанным в пункте 4 настоящего положения; 3) организация не находится в процессе ликвидации, в отношении нее не возбуждено производство по делу о несостоятельности (банкротстве), деятельность организации не приостановлена в порядке, предусмотренном законодательством; 4) у организации отсутствует просроченная задолженность по налогам, сборам и иным обязательным платежам в бюджеты бюджетной системы Российской Федерации, срок исполнения по которым наступил в соответствии с законодательством Российской Федерации (за исключением сумм, по которым имеется вступившее в законную силу решение суда о признании обязанности организации по уплате этих сумм исполненной). Организация признается соответствующей установленному требованию в случае, если ею в установленном порядке подано заявление об обжаловании указанной задолженности и решение по такому заявлению на дату подачи организацией заявки на участие в конкурсе не принято. </t>
  </si>
  <si>
    <t>Российские организации легкой промышленности, в структуре доходов которых доля от реализации произведенной продукции легкой промышленности составляет не менее 50 процентов всех доходов, указанных в декларации по налогу на прибыль организации. Инвестиционный проект должен:- предусматривать рост объемов реализации товаров легкой промышленности в размере не менее 107 процентов по отношению к показателю года, предшествующего году получения субсидии, в стоимостном выражении;- обеспечение годового объема производства товаров легкой промышленности в размере, не менее чем в 2 раза превышающем размер запрашиваемой субсидии.</t>
  </si>
  <si>
    <t>Российские организации, реализующие приоритетные инвестиционные проекты индустрии детских товаров. Субсидия предоставляется российской организации на следующих условиях: а) максимальный размер субсидии для одной российской организации не превышает 200 млн. рублей на весь срок действия договора о предоставлении субсидии; б) бизнес-план проекта предусматривает начало производства и реализации детских товаров не позднее 3 лет со дня заключения договора о предоставлении субсидии; в) бизнес-план проекта предусматривает получение выручки от реализации детских товаров, произведенных в рамках проекта, в размере, не менее чем в 3 раза превышающем размер субсидии, в срок не более чем через 3 года после начала производства детских товаров в рамках проекта; г) бизнес-план проекта предусматривает объем производства и реализации детских товаров, произведенных в рамках проекта, в размере, не менее чем в 3 раза превышающем размер субсидии, в срок не более чем через 3 года после начала производства детских товаров в рамках проекта; д) проект направлен на достижение целей и целевых показателей, предусмотренных пунктом 1 Правил; е) проект не предполагает финансирование из федерального бюджета в соответствии с иными нормативными правовыми актами (по аналогичным статьям расходов).</t>
  </si>
  <si>
    <t>Российские организации сферы производства редких и редкоземельных металлов, внедряющие в промышленное производство результаты научно-исследовательских и опытно-конструкторских работ в сфере производства редких и редкоземельных металлов, реализация проекта предусматривает создание не менее 100 новых или модернизированных рабочих мест к моменту выхода производства на полную проектную мощность, общий объем инвестиций в проект составляет не менее 100 млн. рублей; показатель рентабельности продаж по прибыли до вычета расходов по выплате процентов, налогов и начисленной амортизации не менее 10 процентов ежегодно, начиная со следующего года после выхода производства на полную проектную мощность.</t>
  </si>
  <si>
    <t>Российские организации реабилитационной индустрии, реализующие комплексные инвестиционные проекты по организации производства средств реабилитации. Субсидия предоставляется организации на следующих условиях:- максимальный размер субсидии для одной организации не превышает 200 млн. рублей на весь срок действия договора о предоставлении субсидии;- выручка от реализации продукции в размере, суммарно превышает в 2 раза размер выделенной субсидии, в течение 3 лет после начала выпуска продукции;- создание и (или) модернизацию высокопроизводительных рабочих мест в реабилитационной индустрии (накопленным итогом), но не менее 50 процентов численности работников, непосредственно занятых выполнением работ в рамках инвестиционного проекта;- экспорт продукции, которая будет создана в ходе реализации инвестиционного проекта, но не менее 1 процента общего объема продукции, произведенной в течение 3 лет после начала выпуска продукции;- объем внебюджетных средств, предусмотренных организацией в рамках бизнес-плана каждого инвестиционного проекта, в 2 раза превышает размер субсидии по каждому такому инвестиционному проекту.</t>
  </si>
  <si>
    <t>Субъекты Российской Федерации, подавшие заявку на возмещение затрат, подготовленную в соответствии с методическими рекомендациями по подготовке заявки на возмещение затрат на создание, модернизацию и (или) реконструкцию объектов инфраструктуры индустриального парка или промышленного технопарка, утвержденными Министерством промышленности и торговли Российской Федерации, и получившие подтверждение о включении индустриального парка или технопарка в перечень проектов в виде акта Правительства Российской Федерации.</t>
  </si>
  <si>
    <t>Российские организации, прошедшие конкурсный отбор, реализующие комплексные инвестиционные проекты, отвечающие следующим критериям: а) инвестиционный проект направлен на производство продукции, удовлетворяющей требованиям, установленным в рамках соответствующего технологического направления; б) реализация инвестиционного проекта обеспечивает осуществление организацией комплекса мероприятий, направленных на решение задач и достижение целевых показателей и индикаторов государственной программы Российской Федерации "Развитие промышленности и повышение ее конкурентоспособности; в) реализация инвестиционного проекта в обязательном порядке предусматривает не менее одного из следующих видов расходов инвестиционного характера: приобретение или долгосрочная аренда земельных участков под создание новых производственных мощностей; строительство, реконструкция и (или) ремонт производственных зданий и сооружений; приобретение, сооружение, изготовление, доставка основных средств, строительно-монтажные и пусконаладочные работы, приобретение и (или) аренда (лизинг) оборудования; г) размер кредитных средств, привлекаемых организацией на реализацию инвестиционного проекта, составляет не более 80 процентов общей стоимости инвестиционного проекта; д) общая стоимость инвестиционного проекта составляет от 100 млн. рублей до 2 млрд. рублей.</t>
  </si>
  <si>
    <t>Участники промышленных кластеров, реализующие совместные проекты по производству промышленной продукции кластера в целях импортозамещения.Субсидия предоставляется на конкурсной основе инициаторам совместного проекта при выполнении следующих условий: а) включение промышленного кластера в реестр промышленных кластеров и специализированных организаций промышленных кластеров, соответствующих требованиям к промышленным кластерам и специализированным организациям промышленных кластеров в целях применения к ним мер стимулирования деятельности в сфере промышленности, утвержденным постановлением Правительства Российской Федерации от 31 июля 2015 г. №779 "О промышленных кластерах и специализированных организациях промышленных кластеров"; б) включение совместного проекта в реестр совместных проектов по итогам конкурсного отбора.</t>
  </si>
  <si>
    <t>Право на получение субсидий предоставляется российской компании, соответствующей следующим требованиям: а) регистрация российской компании в качестве юридического лица на территории Российской Федерации; б) отсутствует неисполненная обязанность по уплате налогов, сборов, страховых взносов, пеней, штрафов, процентов, подлежащих уплате в соответствии с законодательством Российской Федерации о налогах и сборах; в) отсутствуют просроченная задолженность по возврату в федеральный бюджет субсидий, бюджетных инвестиций, предоставленных в том числе в соответствии с иными правовыми актами, и иная просроченная задолженность перед федеральным бюджетом, в том числе по денежным обязательствам перед Российской Федерацией, определенным в статье 93.4 Бюджетного кодекса Российской Федерации; г) российская компания не является иностранным юридическим лицом, а также российским юридическим лицом, в уставном (складочном) капитале которого доля участия иностранных юридических лиц, местом регистрации которых являются государство или территория, включенные в утверждаемый Министерством финансов Российской Федерации перечень государств и территорий, предоставляющих льготный налоговый режим налогообложения и (или) не предусматривающих раскрытия и предоставления информации при проведении финансовых операций (офшорные зоны) в отношении таких юридических лиц, в совокупности превышает 50 процентов; д) российская компания не находится в процессе реорганизации, ликвидации и банкротства.</t>
  </si>
  <si>
    <t>Субсидии предоставляются российским организациям, прошедшим конкурсный отбор на право получения субсидии, по комплексным проектам, срок реализации которых не превышает 5 лет, при этом общая стоимость комплексного проекта и максимальный ежегодный размер субсидии, предоставляемой организации, составляют соответственно: в рамках подпрограммы «Развитие производства телекоммуникационного оборудования» - до 1,5 млрд. рублей и не более 300 млн. рублей; в рамках подпрограммы «Развитие производства вычислительной техники» - до 2,5 млрд. рублей и не более 400 млн. рублей; в рамках подпрограммы «Развитие производства специального технологического оборудования» - до 2 млрд. рублей и не более 300 млн. рублей; в рамках подпрограммы «Развитие производства систем интеллектуального управления» - до 1 млрд. рублей и не более 200 млн. рублей.</t>
  </si>
  <si>
    <t>Российские организации радиоэлектронной промышленности, прошедшие конкурсный отбор на право получения субсидии, по кредитам, полученным на цели реализации комплексных проектов по созданию инфраструктуры отрасли, в том числе кластеров в сфере радиоэлектроники, срок реализации которых не превышает 5 лет, а общая стоимость составляет: в рамках подпрограммы «Развитие производства телекоммуникационного оборудования» - до 1,5 млрд. рублей; в рамках подпрограммы «Развитие производства вычислительной техники» - до 2,5 млрд. рублей; в рамках подпрограммы «Развитие производства специального технологического оборудования» - до 2 млрд. рублей; в рамках подпрограммы «Развитие производства систем интеллектуального управления» - до 1 млрд. рублей.</t>
  </si>
  <si>
    <t>Порядок предоставления субсидии определен Постановлением Правительства Российской Федерации от 30.12.2015 № 1503 «Об утверждении Правил предоставления субсидий из федерального бюджета российским организациям на возмещение части затрат на реализацию проектов по разработке схожих по фармакотерапевтическому действию и улучшенных аналогов инновационных лекарственных препаратов»</t>
  </si>
  <si>
    <t>Российские организации, реализующие проекты по организации и проведению клинических исследований лекарственных препаратов, соответствующие  следующим основным критериям: а) бизнес-план проекта предусматривает начало выпуска в гражданский оборот лекарственного препарата, разработанного в рамках проекта, не позднее 4 лет с даты заключения договора о предоставлении субсидии; б) бизнес-план проекта предусматривает получение российской организацией, ее дочерними организациями и аффилированными лицами выручки от реализации разработанного в рамках проекта лекарственного препарата суммарно за 3 года со дня начала его выпуска в размере, не менее чем в 3 раза превышающем размер предоставленной субсидии; в) российская организация имеет разрешение на проведение клинического исследования заявленного лекарственного препарата, выданное уполномоченным федеральным органом исполнительной власти в установленном порядке; г) наработка образцов заявленного лекарственного препарата для проведения клинических исследований осуществляется на производственной площадке на территории Российской Федерации.</t>
  </si>
  <si>
    <t>Российские организации, реализующие проекты по организации производства лекарственных средств и (или) фармацевтических субстанций, соответствующие следующим основным критериям: а) бизнес-план проекта по организации производства одной или нескольких фармацевтических субстанций предусматривает начало выпуска в гражданский оборот фармацевтических субстанций, произведенных в рамках проекта, не позднее 3 лет с даты заключения договора о предоставлении субсидии; б) предусматривается получение выручки от реализации лекарственных средств (фармацевтических субстанций или лекарственных препаратов на основе фармацевтических субстанций), произведенных в рамках проекта, суммарно, начиная с выпуска в гражданский оборот первой произведенной в рамках проекта фармацевтической субстанции, заканчивая не позднее чем через 3 года с даты выпуска в гражданский оборот последней произведенной в рамках проекта фармацевтической субстанции, в размере, превышающем не менее чем в 3 раза размер предоставленной субсидии.</t>
  </si>
  <si>
    <t>Российские организации, реализующие проекты по организации производства медицинских изделий, соответствующие следующим критериям: а) наличие действующей лицензии на производство и техническое обслуживание (за исключением случая, если техническое обслуживание осуществляется для обеспечения собственных нужд юридического лица или индивидуального предпринимателя) медицинской техники; б) суммарная выручка за 2013 - 2016 годы от реализации медицинских изделий собственного производства составляет не менее 100 млн. рублей или от реализации технических средств реабилитации инвалидов и лиц с ограниченными возможностями здоровья, являющихся медицинскими изделиями, - не менее 50 млн. рублей; в) наличие не менее одного действующего регистрационного удостоверения на медицинское изделие, производимое заявителем; г) на первое число месяца, предшествующего месяцу, в котором планируется заключение договора о предоставлении субсидии, у российской организации отсутствует неисполненная обязанность по уплате налогов, сборов, страховых взносов, пеней, штрафов, процентов, подлежащих уплате в соответствии с законодательством Российской Федерации о налогах и сборах.</t>
  </si>
  <si>
    <t xml:space="preserve">Российские организации, реализующие проекты по организации и проведению клинических испытаний имплантируемых медицинских изделий, соответствующие следующим основным условиям: а) бизнес-план проекта предусматривает начало выпуска и реализации медицинских изделий, прошедших клинические испытания в рамках проекта, не позднее 3 лет с даты заключения договора о предоставлении субсидии; б) бизнес-план проекта предусматривает получение выручки от реализации медицинских изделий, прошедших клинические испытания в рамках проекта, суммарно за 3 года со дня начала выпуска и реализации этих изделий в размере, не менее чем в 3 раза превышающем размер предоставленной субсидии; в) проект предусматривает разработку медицинских изделий, включенных в перечень медицинских изделий, имплантируемых в организм человека при оказании медицинской помощи в рамках программы государственных гарантий бесплатного оказания гражданам медицинской помощи, утверждаемый Правительством Российской Федерации. </t>
  </si>
  <si>
    <t xml:space="preserve">Юридическое лицо (инвестор) при условии наличия: а) инвестиционного проекта, отобранного в соответствии с Методикой, в перечне инвестиционных проектов, планируемых к реализации на территории Дальнего Востока, утверждаемом  Правительством Российской Федерации; б) инвестиционного соглашения; в) соглашения о предоставлении субсидии. Инвестор инвестиционного проекта должен соответствовать требованиям, установленным Методикой (наличие опыта реализации инвестиционных проектов, в том числе по их выводу на плановую окупаемость и обеспечению достижения запланированных показателей экономической эффективности; Отсутствие просроченной (неурегулированной) задолженности по денежным обязательствам перед Российской Федерацией, а также по обязательным платежам в бюджеты бюджетной системы Российской Федерации; В отношении инвестора не возбуждено производство по делу о несостоятельности (банкротстве) </t>
  </si>
  <si>
    <t>Финансовая поддержка предоставляется на основании заявки субъекта Российской Федерации. Для получения финансовой поддержки необходимо направить заявку в Фонд по форме, утвержденной Фондом. Финансовая поддержка предоставляется субъекту Российской Федерации, если уполномоченным органом власти субъекта Российской Федерации: а) утверждена «дорожная карта» развития ЖКХ на территории субъекта Российской Федерации; б) утвержден порядок отбора потенциальных проектов модернизации для их подготовки с целью использования регионом средств финансовой поддержки на подготовку проектов модернизации; в) с целью использования субъектом Российской Федерации средств финансовой поддержки на софинансирование процентной ставки утвержден порядок софинансирования процентной ставки, включающий в том числе обязательство субъекта Российской Федерации заключить с ресурсоснабжающей организацией или кредитной организацией договор (соглашение) о софинансировании процентной ставки, который должен содержать условие обеспечения софинансирования субъектом Российской Федерации процентной ставки на протяжении всего периода реализации соответствующих проектов за счет средств бюджета субъекта Российской Федерации вне зависимости от объема средств предоставленной Фондом финансовой поддержки, либо условие о включении в тариф затрат ресурсоснабжающей организации на обслуживание заемных средств в соответствии с законодательством Российской Федерации в области государственного регулирования тарифов в отношении организаций, оказывающих услуги в сфере тепло-, водоснабжения, водоотведения и обращения с твердыми коммунальными отходами. Софинансирование процентной ставки может быть также осуществлено за счет средств бюджета муниципального образования субъекта Российской Федерации, при этом соответствующий орган местного самоуправления должен быть участником договора (соглашения) о софинансировании процентной ставки. Указанные документы должны быть представлены в Фонд в составе заявки.</t>
  </si>
  <si>
    <t>В целях получения кредитования в рамках Программы субсидирования необходимо: 1. Соответствовать требованиям программы; 2. Обратиться в уполномоченный банк за предоставлением кредита по льготной ставке.</t>
  </si>
  <si>
    <t>Субъекту МСП, зарегистрированному в монопрофильном муниципальном образовании Российской Федерации (моногороде), в целях регистрации на Портале Бизнес-навигатора МСП. необходимо: 1. Зарегистрироваться на Портале Бизнес-навигатора по адресу http://smbn.ru или обратиться в целях регистрации лично в МФЦ, или иным способом, предусмотренным в МФЦ, в том числе через терминалы самообслуживания. 2. Получить результат регистрации (логин и пароль) по электронной почте на адрес, указанный в форме регистрации на Портале Бизнес-навигатора или в заявлении в МФЦ, или на бумажном носителе в МФЦ или в виде документа, содержащего информацию из информационных систем АО «Корпорация «МСП», или иным способом, предусмотренным в МФЦ. 3. Авторизовавшись с помощью своей учетной записи, использовать одну или несколько информационных систем на Портале Бизнес-навигатора МСП: – Бизнес-навигатор МСП; – Коммуникационную платформу; – Маркетинговую платформу («Поток»); – «Жизненные ситуации».</t>
  </si>
  <si>
    <t>АО «Корпорация «МСП» на официальном сайте в информационно-телекоммуникационной сети «Интернет» создан отдельный раздел для субъектов МСП, в котором систематизирована следующая информация:– особенности участия субъектов МСП в закупках, предусмотренные в положениях о закупках крупнейших заказчиков;– перечень товаров, работ, услуг, закупка которых осуществляется крупнейшими заказчиками у субъектов МСП;– разделы о закупках у субъектов МСП планов закупки товаров, работ, услуг крупнейших заказчиков на текущий год;– информация об условиях программ партнерства, а также об условиях присоединения субъектов МСП к программам партнерства;– информация о создании заказчиком совещательного органа, отвечающего за общественный аудит эффективности проводимых закупок, его составе. По инициативе АО «Корпорация «МСП» указанная информация о закупках у субъектов МСП размещена на сайтах уполномоченных органов государственной власти субъектов Российской Федерации, а также на сайтах общероссийских некоммерческих объединений, выражающих интересы субъектов МСП, Ассоциации региональных банков, отраслевых объединений. В целях расширения информационной поддержки субъектов МСП – поставщиков крупнейших заказчиков информация о закупках крупнейших заказчиков также представлена в геомаркетинговой информационно-аналитической системе Бизнес-навигатор МСП и может быть получена в рамках предоставления услуги АО «Корпорация «МСП» через многофункциональные центры предоставления государственных и муниципальных услуг.</t>
  </si>
  <si>
    <t>Юридические лица/индивидуальные предприниматели/крестьянское (фермерское) хозяйство/потребительский кооператив - субъекты МСП, зарегистрированные в монопрофильных муниципальных образованиях (моногородах), соответствующих критериям, утвержденным Постановлением Правительства Российской Федерации от 29.07.2014 № 709 и включенным в Перечень моногородов, утвержденный Распоряжением Правительства Российской Федерации от 29.07.2014 № 1398-р.Базовые требования: 1. Соответствие требованиям ст.4 Федерального закона №209-ФЗ; 2 Любые виды предпринимательской деятельности; Регистрация бизнеса на территории Российской Федерации; Отсутствие отрицательной кредитной истории по кредитам с гарантией АО «МСП Банк»; Отсутствие просроченной задолженности по налогам, сборам и т.п. Не применяются процедуры несостоятельности (банкротства).</t>
  </si>
  <si>
    <t>Общий порядок получения поддержки для всех страховых продуктов Агентства:1. Направление необходимых документов в Агентство для анализа возможности предоставления страхового покрытия (полный перечень необходимой документации для различных продуктов Агентства представлен на сайте www.exiar.ru).2. Структурирование сделки, проведение андеррайтинга и оценки рисков (с учетом рисков и результатов изучения проекта и финансового состояния покупателя).3. Подготовка и согласование проекта договора страхования.4. Подписание договора страхования.1. Документация, необходимая для рассмотрения проекта:- краткое описание экспортного проекта или заявка на страхование (по форме Агентства);- информация об иностранном заемщике, включая финансовую отчетность (баланс, отчет о прибылях и убытках), структуру собственников, данные о группе компаний, в которую входит контрагент, и ее консолидированная управленческая отчетность (если применимо);- экспортный контракт или его проект;- кредитное соглашение или его проект.Период страхования соответствует периоду действия кредитного договора.2. Документация, необходимая для рассмотрения проекта:- краткое описание экспортного проекта или заявка на страхование (по форме Агентства);- информация об иностранном банке-эмитенте, включая финансовую отчетность (баланс, отчет о прибылях и убытках), структуру собственников, данные о группе компаний, в которую входит контрагент, и ее консолидированная управленческая отчетность (если применимо);- текст аккредитива или его проект. Период страхования соответствует сроку исполнения обязательств банка-эмитента перед подтверждающим банком.3. Документация, необходимая для рассмотрения проекта:- экспортный контракт или его проект;- информация об иностранном покупателе, включая финансовую отчетность (баланс, отчет о прибылях и убытках), структуру собственников, данные о группе компаний, в которую входит покупатель, и ее консолидированная управленческая отчетность (если применимо).Период страхования соответствует периоду действия экспортного контракта.4. Документация, необходимая для рассмотрения проекта:- заявление/запрос на страхование - информация об иностранных покупателях, включая финансовую отчетность (баланс, отчет о прибылях и убытках);- информация об опыте работы с покупателями. Период страхования составляет 1 год.5. Документация, необходимая для рассмотрения проекта:- экспортный контракт или его проект;- проект кредитного договора;- информация о российском банке, включая финансовую отчетность (баланс, отчет о прибылях и убытках), структуру собственников, данные о группе компаний, в которую входит контрагент, и ее консолидированная управленческая отчетность (если применимо).Объем страхового покрытия: предпринимательские риски неисполнения обязательств заемщика по кредитному договору, застрахованная доля до 70% от суммы кредита. Срок страхования соответствует сроку финансирования.6. Документация, необходимая для рассмотрения проекта:- заявление/запрос на страхование;- проект договора факторинга;- информация об иностранном покупателе (дебиторе), по возможности включая финансовую отчетность (баланс, отчет о прибылях и убытках), структуру собственников, данные о группе компаний, в которую входит контрагент, и ее консолидированная управленческая отчетность (если применимо).Период страхования составляет 1 год.</t>
  </si>
  <si>
    <t xml:space="preserve">Мера поддержки носит запросный характер. Запрос на оказание услуги можно инициировать через Личный кабинет на официальном сайте АО «Российский экспортный центр», контакт-центр, обратившись в офис Группы РЭЦ или региональные подразделения. </t>
  </si>
  <si>
    <t>Порядок получения поддержки: а) подписание и вступление в силу экспортного контракта, а также иных соглашений и разрешений, предусмотренных экспортным контрактом; б) открытие расчетного счета заемщика в АО РОСЭКСИМБАНК; в) открытие паспорта сделки в АО РОСЭКСИМБАНК; г) подписание и вступление в силу договора залога прав требования по экспортному контракту; д) предоставляемые заемщику кредитные средства могут быть использованы исключительно для финансирования расходов в целях реализации заключенного экспортного контракта. При этом предусматриваются следующие варианты обеспечения по кредиту: - залог прав требования на получение экспортной выручки по экспортному контракту;  - договор страхования, заключенный между АО «ЭКСАР» и АО РОСЭКСИМБАНК;  -поручительство собственников кредитуемого бизнеса и/или третьих лиц;  -залог движимого и недвижимого имущества заемщика и/или третьих лиц; - залог товаров в обороте; - залог акций/долей заемщика или иных участников сделки/проекта; - гарантия, бенефициаром по которой выступает АО РОСЭКСИМБАНК; - залог имущественных и иных прав компании и/или третьих лиц; - прочие виды обеспечения, применимые с учетом особенностей конкретных сделок. Информация о финансовой поддержке размещена на сайте АО «РОСЭКСИМБАНК»» по адресуhttp://eximbank.ru/credits/index.php</t>
  </si>
  <si>
    <t>В целях получения поддержки необходимо: 1.Соответствовать требованиям продукта; 2. Обратиться в АО «РОСЭКСИМБАНК» за предоставлением поддержки. Информация о финансовой поддержке размещена на сайте АО «РОСЭКСИМБАНК»» по адресуhttp://eximbank.ru/credits/garant.php</t>
  </si>
  <si>
    <t xml:space="preserve">Взаимодействие с АО «МСП Банк» по вопросу получения гарантии осуществляет банк-партнер. Для получения поддержки необходимо: Субъекту МСП обратиться за предоставление м кредита в банк-партнер АО «МСП Банк»; Получить предварительно е одобрение кредита с условием предоставления гарантии АО «МСП Банк»;3. Обратиться через банк- партнер за предоставление м гарантии в АО «МСП Банк» (написать заявление на получение банковской гарантии в банке- партнере);4. Получить кредит после предоставления гарантии АО «МСП Банк». Взаимодействие с РГО по вопросу получения поручительств РГО осуществляет банк-партнер или организация-партнер РГО, информация о которых публикуется на сайтах РГО. Для получения гарантийной поддержки субъектам МСП необходимо:1. Обратиться за предоставлением кредита/ займа в банк-партнер/ организацию-партнер РГО.2. Получить предварительное одобрение кредита/ займа с условием предоставления поручительства РГО (при необходимости гарантии АО «Корпорация «МСП» либо АО «МСП Банк»).3. Обратиться через банк-партнер/ организацию партнер за предоставлением поручительства в РГО.4.Получить кредит/ займ после предоставления поручительства РГО. </t>
  </si>
  <si>
    <t>Субсидии из федерального бюджета на софинансирование государственных программ развития физической культуры и спорта.</t>
  </si>
  <si>
    <t>Финансирование подготовки инвестиционных проектов</t>
  </si>
  <si>
    <t>Минстрой России</t>
  </si>
  <si>
    <t xml:space="preserve">Гранты победителям конкурса Минстроя России для проектов формирование комфортной городской среды в малых и исторических городах </t>
  </si>
  <si>
    <t>Минздрав РФ</t>
  </si>
  <si>
    <t>Финансирование мероприятий по развитию материально-технической базы детских поликлиник (ДП) и детских поликлинических отделений (ДПО) медицинских организациях (МО), имея ввиду дооснащение медицинскими изделиями.</t>
  </si>
  <si>
    <t>Бюджетные ассигнования из резервного фонда Правительства РФ, выделяемые:  1) Минздраву России на предоставление субсидий бюджетам субъектов РФ для софинансирования расходных обязательств, связанных с реализацией госпрограмм, содержащих мероприятия по развитию материально-технической базы ДП и ДПО МО; 2) ФМБА России на развитие материально-технической базы подведомственных ДП и ДПО МО.</t>
  </si>
  <si>
    <t>Минздрав РФ, ФМБА России</t>
  </si>
  <si>
    <t>Субсидии из федерального бюджета бюджетам субъектов РФ на обеспечение развития и укрепления материально-технической базы домов культуры в населенных пунктах с численностью населения до 50 тыс. человек</t>
  </si>
  <si>
    <t>Субсидия из федерального бюджета бюджетам субъектов РФ на на обеспечение развития и укрепления материально-технической базы домов культуры в населенных пунктах с численностью населения до 50 тыс. человек по следующим направлениям: а) развитие и укрепление материально-технической базы домов культуры (и их филиалов), расположенных в населенных пунктах с численностью населения до 50 тыс. человек; б) ремонтные работы (текущий ремонт) в отношении зданий домов культуры (и их филиалов), расположенных в населенных пунктах с численностью населения до 50 тыс. человек.</t>
  </si>
  <si>
    <t>Субсидии из федерального бюджета бюджетам субъектов РФ на поддержку отрасли культуры</t>
  </si>
  <si>
    <t>Субсидии на поддержку творческой деятельности и техническое оснащение детских и кукольных театров</t>
  </si>
  <si>
    <t>Субъекты Российской Федерации, муниципальные образования</t>
  </si>
  <si>
    <t>http://www.minstroyrf.ru/trades/zhilishno-kommunalnoe-hozyajstvo/strategicheskoe-napravlenie-razvitiya-zhkkh-i-gorodskaya-sreda/?sphrase_id=548733</t>
  </si>
  <si>
    <t xml:space="preserve">Субсидии из федерального бюджета перечисляются субъектам Российской Федерации, которые представили заявку высшего исполнительного органа государственной власти субъекта Российской Федерации о перечислении субсидии по форме и в срок, которые утверждаются Министерством строительства и жилищно-коммунального хозяйства Российской Федерации (Приложение №15 к государственной программе Российской Федерации "Обеспечение доступным и комфортным жильем и коммунальными услугами граждан Российской Федерации").
Субсидии из федерального бюджета предоставляются на следующих условиях:
а) наличие утвержденной нормативным правовым актом субъекта Российской Федерации государственной программы (подпрограммы) субъекта Российской Федерации формирования современной городской среды на 2018 - 2022 годы, подготовленной с учетом методических рекомендаций, утвержденных Министерством строительства и жилищно-коммунального хозяйства Российской Федерации;
б) наличие в бюджете субъекта Российской Федерации соответствующих бюджетных ассигнований;
в) заключение соглашения между Министерством строительства и жилищно-коммунального хозяйства Российской Федерации и высшим исполнительным органом государственной власти субъекта Российской Федерации о предоставлении субсидии из федерального бюджета.
</t>
  </si>
  <si>
    <t xml:space="preserve">Постановление Правительства Российской Федерации от 07 марта 2018г.  № 237 "Об утверждении Правил предоставления средств государственной поддержки из федерального бюджета бюджетам субъектов Российской Федерации для поощрения муниципальных образований - победителей Всероссийского конкурса лучших проектов создания комфортной городской среды"
</t>
  </si>
  <si>
    <t>Субъекты Российской Федерации, муниципальные образования.  В конкурсе вправе участвовать населенные пункты, имеющие статус города, с численностью населения до 100 тыс. человек включительно, а также населенные пункты, которые полностью или частично включены в перечень исторических поселений федерального значения или в перечень исторических поселений регионального значения, за исключением городов федерального значения и исторических поселений, являющихся административными центрами субъекта Российской Федерации.</t>
  </si>
  <si>
    <t xml:space="preserve">Отбор проектов осуществляется федеральной комиссией, председателем которой является Министр строительства и жилищно-коммунального хозяйства Российской Федерации. Регламент работы и состав федеральной комиссии утверждаются ее председателем.
Орган местного самоуправления, принявший решение об участии в конкурсе, обеспечивает проведение общественного обсуждения проекта жителями населенного пункта, на территории которого предусматривается реализация проекта, на предмет выбора общественной территории, на которой будет реализовываться проект. 
Орган местного самоуправления с учетом решения общественной комиссии формирует проект для направления на конкурс и представляет соответствующую конкурсную заявку на рассмотрение в межведомственную комиссию под руководством высшего должностного лица субъекта Российской Федераци.
Копия конкурсной заявки, представленной в межведомственную комиссию, одновременно направляется в Министерство строительства и жилищно-коммунального хозяйства Российской Федерации.
Конкурсные заявки, одобренные межведомственной комиссией, представляются в федеральную комиссию до 27 апреля года проведения конкурса высшим должностным лицом (руководителем высшего исполнительного органа государственной власти) субъекта Российской Федерации.
Федеральная комиссия в соответствии с утвержденной ею методикой оценки конкурсных заявок определяет не позднее 1 июня года проведения конкурса победителей конкурса по соответствующим категориям и подгруппам участников конкурса с учетом следующего:
а) по категории "исторические поселения" - определяется 20 победителей;
б) по категории "малые города" - определяется в общей сложности 60 победителей, в том числе по 15 в каждой из подгрупп.
</t>
  </si>
  <si>
    <t>https://konkurs.gorodsreda.ru/</t>
  </si>
  <si>
    <t>https://www.rosminzdrav.ru</t>
  </si>
  <si>
    <t xml:space="preserve">Субсидии предоставляются 84 субъектам Российской Федерации, за исключением города Москвы
</t>
  </si>
  <si>
    <t xml:space="preserve">Дооснащение детских поликлиник и детских поликлинических отделений медицинских организаций медицинскими изделиями с целью приведения их в соответствие с требованиями приказа Минздрава России от 07.03.2018 №92н;
</t>
  </si>
  <si>
    <t>Постановление Правительства РФ от 25.05.2017 № 634 (ред. от 30.04.2018) "О предоставлении субсидий из федерального бюджета российским организациям на компенсацию части затрат на производство и реализацию пилотных партий средств производства потребителям" (вместе с "Правилами предоставления субсидий из федерального бюджета российским организациям на компенсацию части затрат на производство и реализацию пилотных партий средств производства потребителям")</t>
  </si>
  <si>
    <t xml:space="preserve">Субсидии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t>
  </si>
  <si>
    <t xml:space="preserve">Постановление Правительства Российской Федерации от 15.04.2014 №317 "Об утверждении государственной программы Российской Федерации "Развитие культуры и туризма" на 2013 - 2020 годы"
</t>
  </si>
  <si>
    <t xml:space="preserve">Субсидии предоставляются бюджету субъекта Российской Федерации, отвечающего следующим критериям:
а) наличие на территории субъекта Российской Федерации муниципальных театров в населенных пунктах с численностью населения до 300 тыс. человек;
б) наличие заявки о предоставлении субсидии по форме, утверждаемой Министерством культуры Российской Федерации;
в) наличие в бюджете субъекта Российской Федерации бюджетных ассигнований на исполнение расходного обязательства субъекта Российской Федерации, софинансирование которого осуществляется из федерального бюджета, и порядка определения объемов указанных ассигнований.
</t>
  </si>
  <si>
    <t>http://www.mkrf.ru/about/departments/departament_gosudarstvennoy_podderzhki_iskusstva_i_narodnogo_tvorchestva/activities/409770/?sphrase_id=2172367</t>
  </si>
  <si>
    <t xml:space="preserve">Субсидии предоставляются бюджету субъекта Российской Федерации. Условиями предоставления субсидий являются:
а) наличие правовых актов субъектов Российской Федерации, утверждающих перечень мероприятий, в целях софинансирования которых осуществляется предоставление субсидий;
б) наличие в бюджете субъекта Российской Федерации бюджетных ассигнований на исполнение расходного обязательства субъекта Российской Федерации, софинансирование которого осуществляется из федерального бюджета, в объеме, необходимом для его исполнения, и порядок определения объемов указанных ассигнований, если иное не установлено актами Президента Российской Федерации или актами Правительства Российской Федерации;
в) заключение соглашения о предоставлении субсидии, которое включает в себя положения, предусмотренные пунктом 10 Правил формирования, предоставления и распределения субсидий.
</t>
  </si>
  <si>
    <t xml:space="preserve">Субсидии предоставляются в целях софинансирования расходных обязательств субъектов Российской Федерации на реализацию мероприятий государственных программ субъектов Российской Федерации. Отбор субъектов Российской Федерации осуществляется на основании критериев отбора субъектов Российской Федерации на предоставление субсидий из федерального бюджета бюджетам субъектов Российской Федерации на поддержку отрасли культуры согласно приложению с учетом потребности в финансировании мероприятий, указанных в пункте 2 Правил.
</t>
  </si>
  <si>
    <t xml:space="preserve"> Субсидии предоставляются по итогам отбора субъектов Российской Федерации, организованного в установленном порядке Министерством культуры Российской Федерации совместно с Общероссийской общественной организацией "Союз театральных деятелей Российской Федерации (Всероссийское театральное общество)", исходя из художественной ценности творческих мероприятий, софинансирование которых осуществляется из федерального бюджета.
</t>
  </si>
  <si>
    <t>http://www.mkrf.ru/about/departments/departament_gosudarstvennoy_podderzhki_iskusstva_i_narodnogo_tvorchestva/activities/441543/?sphrase_id=2172385</t>
  </si>
  <si>
    <t>http://www.mkrf.ru/documents/o-predostavlenii-subsidii-byudzhetu-subekta-rossiyskoy-federatsii-iz-federalnogo-byudzheta-na-obespe-190117/?sphrase_id=2172399</t>
  </si>
  <si>
    <t>http://www.mkrf.ru/documents/subsidiya-na-podderzhku-otrasli-kultury/?sphrase_id=2172399</t>
  </si>
  <si>
    <t>Минздрав</t>
  </si>
  <si>
    <t>Минстрой</t>
  </si>
  <si>
    <t>ИТОГО</t>
  </si>
  <si>
    <t>Создание детских технопарков «Кванториум»</t>
  </si>
  <si>
    <t>Субсидия на поддержку реализации мероприятия 3.5 «Создание условий, обеспечивающих доступность дополнительных общеобразовательных программ естественнонаучной и технической направленности для обучающихся» Федеральной целевой программе развития образования на 2016 - 2020 годы"</t>
  </si>
  <si>
    <t>Постановление Правительства РФ от 23.05.2015 N 497 (ред. от 22.11.2017) "О Федеральной целевой программе развития образования на 2016 - 2020 годы"</t>
  </si>
  <si>
    <t>Субъекты Российской Федерации, подавшие заявку на участие в отборе, которая предоставляет по форме и содержанию в соответствии с объявлением.</t>
  </si>
  <si>
    <t>Критерии отбора субъектов Российской Федерации:</t>
  </si>
  <si>
    <t>1.потребность в обеспечении необходимого уровня развития системы образования субъекта Российской Федерации по соответствующему мероприятию модернизации образования, обеспечивающего достижение целей предоставления субсидии, с учетом комплексных показателей, в частности опыта выполнения в субъекте Российской Федерации масштабных (общероссийских, межрегиональных) программ и проектов в сфере образования, а также кадрового потенциала субъекта Российской Федерации различного уровня по видам образования;</t>
  </si>
  <si>
    <t>2. ожидаемые результаты проведения мероприятия, реализуемых за счет предоставления субсидии, скоординированных по срокам, ресурсам и исполнителям и обеспечивающих в комплексе достижение запланированных результатов Федеральной целевой программы развития образования на 2016 - 2020 годы;</t>
  </si>
  <si>
    <t>3. наличие и объемы внебюджетных средств, привлекаемых субъектом Российской Федерации на софинансирование региональных программ.</t>
  </si>
  <si>
    <t>Субсидии не предоставляются</t>
  </si>
  <si>
    <t>Субъектам Российской Федерации-победителям отборов на 2016 или 2017 или 2018 годы региональных программ развития образования в целях предоставления бюджетам субъектов Российской Федерации субсидий на поддержку реализации мероприятий 3.5 «Создание условий, обеспечивающих доступность дополнительных общеобразовательных программ естественнонаучной и технической направленности для обучающихся» Федеральной целевой программе развития образования на 2016 - 2020 годы"</t>
  </si>
  <si>
    <t>Субъект Российской Федерации подает заявку согласно рекомендуемому образцу, методическим рекомендациям к заполнению образца.</t>
  </si>
  <si>
    <t>В составе заявки представляются следующие документы и сведения:</t>
  </si>
  <si>
    <r>
      <t>1.</t>
    </r>
    <r>
      <rPr>
        <sz val="7"/>
        <color theme="1"/>
        <rFont val="Times New Roman"/>
        <family val="1"/>
        <charset val="204"/>
      </rPr>
      <t xml:space="preserve">    </t>
    </r>
    <r>
      <rPr>
        <sz val="10"/>
        <color theme="1"/>
        <rFont val="Times New Roman"/>
        <family val="1"/>
        <charset val="204"/>
      </rPr>
      <t>Документ, подтверждающий наличие в бюджете субъекта Российской Федерации бюджетных ассигнований на исполнение расходного обязательства субъекта Российской Федерации, на исполнение которого предоставляется субсидия (выписка из закона о бюджете) или гарантийное письмо;</t>
    </r>
  </si>
  <si>
    <r>
      <t>2.</t>
    </r>
    <r>
      <rPr>
        <sz val="7"/>
        <color theme="1"/>
        <rFont val="Times New Roman"/>
        <family val="1"/>
        <charset val="204"/>
      </rPr>
      <t xml:space="preserve">    </t>
    </r>
    <r>
      <rPr>
        <sz val="10"/>
        <color theme="1"/>
        <rFont val="Times New Roman"/>
        <family val="1"/>
        <charset val="204"/>
      </rPr>
      <t>Копию утвержденной региональной программы развития образования (государственной программы развития образования субъекта Российской Федерации), направленной на достижение в том числе целей и задач, соответствующих мероприятиям Федеральной целевой программы развития образования на 2016 - 2020 годы, в рамках которых предоставляется субсидия или гарантийное письмо;</t>
    </r>
  </si>
  <si>
    <r>
      <t>3.</t>
    </r>
    <r>
      <rPr>
        <sz val="7"/>
        <color theme="1"/>
        <rFont val="Times New Roman"/>
        <family val="1"/>
        <charset val="204"/>
      </rPr>
      <t xml:space="preserve">    </t>
    </r>
    <r>
      <rPr>
        <sz val="10"/>
        <color theme="1"/>
        <rFont val="Times New Roman"/>
        <family val="1"/>
        <charset val="204"/>
      </rPr>
      <t>Концепцию выполнения работ в рамках заявки, содержащую информацию о мероприятиях, сроках и объемах финансирования и софинансирования мероприятий в рамках реализации предоставленной субсидии на 2018-2020 годы;</t>
    </r>
  </si>
  <si>
    <r>
      <t>4.</t>
    </r>
    <r>
      <rPr>
        <sz val="7"/>
        <color theme="1"/>
        <rFont val="Times New Roman"/>
        <family val="1"/>
        <charset val="204"/>
      </rPr>
      <t xml:space="preserve">    </t>
    </r>
    <r>
      <rPr>
        <sz val="10"/>
        <color theme="1"/>
        <rFont val="Times New Roman"/>
        <family val="1"/>
        <charset val="204"/>
      </rPr>
      <t>Проект соглашения о предоставлении субсидии бюджету субъекта Российской Федерации из федерального бюджета на финансовое обеспечение мероприятий Федеральной целевой программы развития образования на 2016 - 2020 годы</t>
    </r>
  </si>
  <si>
    <t>Минкультуры</t>
  </si>
  <si>
    <t>Поддержка социальной сферы</t>
  </si>
  <si>
    <t>на поддержку экспортной деятельности</t>
  </si>
  <si>
    <t>Приказ Минздрава России от 22.05.2018 №260 "Об утверждении ведомственной целевой программы "Развитие материально-технической базы детских поликлиник и детских поликлинических отделений медицинских организаций"</t>
  </si>
  <si>
    <t>тыс. руб.</t>
  </si>
  <si>
    <t>Поддержка развития социальной сферы, городских пространств</t>
  </si>
  <si>
    <t>Развитие материально - технической базы учреждений социальной сферы, городского пространства</t>
  </si>
  <si>
    <t>Поддержка создания и (или) развития индустриальных, промышленных парков, технопарков, инфраструктуры поддержки СМП, предпринимательства</t>
  </si>
  <si>
    <t>Гранты на развитие НКО, СМП</t>
  </si>
  <si>
    <t>Субсидии на формирование комфортной городской среды (благоустройство территорий муниципальных образований)</t>
  </si>
  <si>
    <t>Указанная субсидия предоставляется путем возмещения части затрат на уплату процентов по кредитам, полученным в российских кредитных организациях и Внешэкономбанке. Субсидия предоставляется один раз в год в размере 0,9 суммы затрат российской компании на уплату процентов по кредиту, но не более чем в размере 0,9 значения базового индикатора. Расходы на аренду зданий, строений, сооружений, а также на приобретение, организацию ремонта, аренду запасных частей, средств наземного обслуживания, инструмента, нового программного обеспечения, тренажеров и других технических средств обучения могут учитываться при расчете размера субсидии на компенсацию затрат в течение всего срока реализации проекта только один раз. Субсидированию подлежат расходы, понесенные российской компанией не ранее 1 ноября финансового года, предшествующего текущему финансовому году. Субсидии также предусмотрены для изготовителей воздушных судов на возмещение части затрат на формирование первоначального склада запасных частей покупателей воздушных судов, обеспечение средствами наземного обслуживания, переподготовку авиационного персонала для воздушных судов нового типа, поставленных в 2013 - 2022 годах. Данная субсидия предоставляется один раз в отношении каждого воздушного судна нового типа, поставляемого по договору поставки и (или) договору финансовой аренды (лизинга), из расчета 0,9 суммы документально подтвержденных затрат российской компании на формирование первоначального склада запасных частей, обеспечение средствами наземного обслуживания и (или) переподготовку авиационного персонала.</t>
  </si>
  <si>
    <t>Субсидии предоставляются при соблюдении следующих условий: а) наличие государственной программы (подпрограммы) субъекта Российской Федерации, утверждающей перечень мероприятий, в целях софинансирования которых предоставляются субсидии, а также муниципальной программы (подпрограммы) в случае, если оказание финансовой поддержки ее реализации предусмотрено государственной программой (подпрограммой) субъекта Российской Федерации; б) наличие в бюджете субъекта Российской Федерации бюджетных ассигнований на исполнение расходного обязательства субъекта Российской Федерации, софинансирование которого осуществляется из федерального бюджета в объеме, необходимом для его исполнения, включающем размер планируемой субсидии; в) заключение Министерством экономического развития Российской Федерации, до которого как до получателя средств федерального бюджета доведены лимиты бюджетных обязательств на предоставление субсидии, и высшим исполнительным органом государственной власти субъекта Российской Федерации соглашения о предоставлении субсидии (далее - соглашение) в соответствии с пунктом 46 Правил.  Условия и правила предоставления и распределения данных субсидий установлены приложением №10 к Постановлению Правительства РФ от 15.04.2014 №316 «Об утверждении государственной программы Российской Федерации «Экономическое развитие и инновационная экономика». Прямая адресная поддержка субъектам малого и среднего предпринимательства оказывается региональными и муниципальными органами власти в порядке и на условиях, определенных в государственной программе (подпрограмме) субъекта Российской Федерации (муниципальной программе).</t>
  </si>
  <si>
    <t xml:space="preserve">Постановление Правительства РФ от 10.02.2018 №145 (ред. от 27.09.2018) "Об утверждении Правил предоставления субсидий из федерального бюджета российским производителям на компенсацию части затрат, связанных с выпуском и поддержкой гарантийных обязательств в отношении высокопроизводительной сельскохозяйственной самоходной и прицепной техники, и признании утратившими силу некоторых актов Правительства Российской Федерации"
</t>
  </si>
  <si>
    <t xml:space="preserve">Порядок предоставления субсидии определен Постановлением Правительства Российской Федерации Постановление Правительства РФ от 03.01.2014 №3 "Об утверждении Правил предоставления субсидий из федерального бюджета российским организациям на возмещение части затрат на уплату процентов по кредитам, полученным в 2014 - 2019 годах в российских кредитных организациях и государственной корпорации "Банк развития и внешнеэкономической деятельности (Внешэкономбанк)", а также в международных финансовых организациях, созданных в соответствии с международными договорами, в которых участвует Российская Федерация, на реализацию комплексных инвестиционных проектов по приоритетным направлениям гражданской промышленности и (или) выплату купонного дохода по облигациям, выпущенным в 2014 - 2019 годах в рамках реализации комплексных инвестиционных проектов по приоритетным направлениям гражданской промышленности"
</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</si>
  <si>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03.01.2014 №3</t>
  </si>
  <si>
    <t>https://gisp.gov.ru/support-measures/list/6476161/</t>
  </si>
  <si>
    <t xml:space="preserve">У организации отсутствует неисполненная обязанность по уплате налогов, сборов, страховых взносов, пеней, штрафов, процентов, подлежащих уплате в соответствии с законодательством Российской Федерации о налогах и сборах;
у организации отсутствует просроченная задолженность по возврату в федеральный бюджет субсидий, бюджетных инвестиций, предоставленных в том числе в соответствии с иными правовыми актами, и иная просроченная задолженность перед федеральным бюджетом;
организация не находится в процессе реорганизации, ликвидации и банкротства;
организация не является иностранным юридическим лицом, а также российским юридическим лицом, в уставном (складочном) капитале которого доля участия иностранных юридических лиц, местом регистрации которых является государство или территория, включенные в утвержденный Министерством финансов Российской Федерации перечень государств и территорий, предоставляющих льготный налоговый режим налогообложения и (или) не предусматривающих раскрытия и предоставления информации при проведении финансовых операций (офшорные зоны) в отношении таких юридических лиц, в совокупности превышает 50 процентов;
организация не получает средства из федерального бюджета в соответствии с иными нормативными правовыми актами на цели, указанные в пункте 1 Правил.
</t>
  </si>
  <si>
    <t xml:space="preserve">Субсидии российским организациям на возмещение части затрат на уплату процентов по кредитам, полученным в 2014 - 2019 годах в российских кредитных организациях и государственной корпорации «Банк развития и внешнеэкономической деятельности (Внешэкономбанк)», а также в международных финансовых организациях, созданных в соответствии с международными договорами, в которых участвует Российская Федерация, на реализацию комплексных инвестиционных проектов по приоритетным направлениям и (или) выплату купонного дохода по облигациям, выпущенным в 2014 - 2019 годах в рамках реализации комплексных инвестиционных проектов по приоритетным направлениям гражданской промышленности </t>
  </si>
  <si>
    <t xml:space="preserve">Субсидии являются источником возмещения части следующих фактически понесенных и документально подтвержденных затрат организации:
- субсидии по кредитам, полученным в 2017 - 2019 годах в валюте Российской Федерации, предоставляются в размере 0,7 базового индикатора, рассчитанного в соответствии с постановлением Правительства Российской Федерации от 20 июля 2016 г. N 702, в случае, если процентная ставка по кредиту, полученному в 2017 - 2019 годах в валюте Российской Федерации, больше или равна базовому индикатору. В случае если процентная ставка по кредиту, полученному в 2017 - 2019 годах в валюте Российской Федерации, меньше базового индикатора, рассчитанного на день последней уплаты процентов по кредиту, возмещение осуществляется из расчета 70 процентов размера затрат организации на уплату процентов по кредиту;
- субсидии по кредитам, полученным в 2014 - 2016 годах в валюте Российской Федерации, предоставляются в размере 70 процентов суммы затрат организации на уплату процентов по кредиту, за исключением процентов, начисленных и уплаченных по просроченной ссудной задолженности. При этом размер субсидии не может превышать величину, рассчитанную исходя из 0,7 ключевой ставки Центрального банка Российской Федерации, действующей на дату уплаты процентов по кредиту;
- субсидии по кредитам, полученным в 2014 - 2016 годах в иностранной валюте, а также субсидии по кредитам, полученным в 2017 - 2019 годах в иностранной валюте, предоставляются в рублях из расчета 90 процентов размера затрат организации на уплату процентов по кредиту в расчетном периоде исходя из курса иностранной валюты по отношению к рублю, установленного Центральным банком Российской Федерации на дату осуществления указанных затрат, за исключением процентов, начисленных и уплаченных по просроченной ссудной задолженности. При этом размер предоставляемой субсидии не может превышать величину, рассчитанную исходя из ставки по кредиту, полученному в иностранной валюте, в размере 4 процента годовых;
- субсидии по облигациям, номинированным в валюте Российской Федерации, предоставляются в размере 70 процентов суммы фактических затрат организации на выплату купонного дохода по облигационным займам. При этом размер субсидии не может превышать величину, определенную исходя из 70 процентов базового индикатора.
</t>
  </si>
  <si>
    <t xml:space="preserve">Постановление Правительства РФ от 14.11.2014 № 1200 (ред. от 11.07.2018) "Об утверждении Правил предоставления субсидий из федерального бюджета российским операторам услуг на возмещение части затрат на приобретение специализированного инжинирингового программного обеспечения с целью повышения доступности специализированного инжинирингового программного обеспечения для конечных пользователей индустрии инжиниринга и промышленного дизайна"
</t>
  </si>
  <si>
    <t xml:space="preserve">Субсидия предоставляется в размере фактически предоставленной скидки пользователю от условной стоимости лицензии по сублицензионному договору, но не более 60 процентов условной стоимости лицензии. Максимальный размер скидки на приобретение специализированного инжинирингового программного обеспечения, предоставленной одному пользователю в текущем году, в том числе в соответствии с иными правовыми актами, не должен превышать 10 млн. рублей.
К затратам оператора на предоставление пользователям специализированного инжинирингового программного обеспечения могут быть отнесены следующие виды затрат:
а) расходы на оплату труда (за исключением расходов, связанных с уплатой страховых взносов во внебюджетные фонды) работников, непосредственно занятых предоставлением пользователям специализированного инжинирингового программного обеспечения, в том числе сотрудников, выполняющих работы по трудовым договорам, и сотрудников, выполняющих работы по гражданско-правовым договорам;
б) расходы на приобретение материалов, непосредственно связанные с предоставлением пользователям специализированного инжинирингового программного обеспечения;
в) прочие расходы, непосредственно связанные с предоставлением пользователям специализированного инжинирингового программного обеспечения, в размере не более 20 процентов общего размера затрат оператора на предоставление пользователям специализированного инжинирингового программного обеспечения, в том числе расходы на командировки и услуги связи
</t>
  </si>
  <si>
    <t>Российские операторы услуг, которые являются юридическими лицами или индивидуальными предпринимателями, обладающими в соответствии с лицензионными договорами правом предоставлять право использования специализированного инжинирингового программного обеспечения конечным пользователям индустрии инжиниринга и промышленного дизайна, прошедшие отбор на право получения субсидии.
Пользователи - конечные пользователи индустрии инжиниринга и промышленного дизайна, которые являются российскими юридическими лицами или индивидуальными предпринимателями, соответствующими следующим критериям:
средняя численность работников пользователя за предшествующий календарный год составляет не более 250 человек;
значение выручки пользователя от реализации товаров (работ, услуг) за предшествующий календарный год без учета налога на добавленную стоимость составляет не более 2 млрд. рублей;
пользователь осуществляет все или один из следующих видов деятельности: проектирование отдельных производственных процессов и производств (в том числе проектирование машин, оборудования и технических систем), включая разработку конструкторской документации; выполнение монтажных и пусконаладочных работ, проведение испытаний машин, оборудования и технических систем производственного назначения, а также работ по вводу их в эксплуатацию; проведение технологического аудита, энергоаудита, диагностирования и экспертизы машин, оборудования и технических систем производственного назначения, промышленных объектов, а также объектов энергетической и инженерной инфраструктуры; проектирование объектов капитального строительства производственного назначения, объектов энергетической и инженерной инфраструктуры (в том числе проектирование размещения машин и оборудования), включая разработку проектно-сметной документации.</t>
  </si>
  <si>
    <t xml:space="preserve">Субсидируются следующие виды затрат, возникающих не ранее календарного года получения субсидии, в том числе до заключения договора о предоставлении субсидии: а) оплата труда работников, непосредственно занятых выполнением научно-исследовательских работ, а также затраты на отчисления на страховые взносы по обязательному медицинскому страхованию, отчисления на страховые взносы по обязательному социальному страхованию, отчисления на страховые взносы по обязательному пенсионному страхованию - в размере не более 70 процентов; б) материальные расходы, непосредственно связанные с выполнением научно-исследовательских работ - в размере не более 70 процентов; в) накладные расходы, непосредственно связанные с выполнением научно-исследовательских работ, - в размере не более 50 процентов; г) стоимость работ (услуг) сторонних организаций, привлекаемых для выполнения научно-исследовательских работ, - в размере не более 70 процентов; д) расходы на проведение испытаний опытных образцов, созданных в результате выполнения научно-исследовательских работ, - в размере не более 50 процентов; е) расходы, связанные с арендой технологического оборудования и оснастки, необходимых для выполнения научно-исследовательских работ, - в размере не более 60 процентов; ж) затраты на содержание и эксплуатацию научно-исследовательского оборудования, установок и сооружений, других объектов основных средств, непосредственно связанных с выполнением научно-исследовательских работ, - в размере не более 50 процентов. </t>
  </si>
  <si>
    <t xml:space="preserve">Постановление Правительства РФ от 18.01.2017 № 27 (ред. от 31.08.2018)  "Об утверждении Правил предоставления субсидий Российским некоммерческим организациям (за исключением бюджетных и автономных учреждений) на реализацию общеотраслевых проектов по развитию промышленности социально значимых товаров"
</t>
  </si>
  <si>
    <t xml:space="preserve">Некоммерческие организации, осуществляющие деятельность по направлениям конкурса и вести финансовую деятельность в течение последнего календарного года; более 50 процентов членов некоммерческой организации должны осуществлять деятельность в рамках отрасли. У данных организаций  должна отсутствовать  неисполненная обязанность по уплате налогов, сборов, страховых взносов, пеней, штрафов и процентов, подлежащих уплате в соответствии с законодательством Российской Федерации о налогах и сборах; должна отсутствовать просроченная задолженность по возврату в соответствующий бюджет бюджетной системы Российской Федерации субсидий, бюджетных инвестиций,  некоммерческая организация не должна находиться в процессе реорганизации, ликвидации или банкротства и не должна иметь ограничения на осуществление хозяйственной деятельности. Некоммерческая организация не должна быть включена в реестр некоммерческих организаций, выполняющих функции иностранного агента, формируемый в соответствии с нормативным правовым актом Министерства юстиции Российской Федерации. </t>
  </si>
  <si>
    <t xml:space="preserve">Постановление Правительства Российской Федерации от 15 апреля 2014 г. №304 «Об утверждении государственной программы Российской Федерации «Развитие судостроения и техники для освоения шельфовых месторождений на 2013 - 2030 годы» (в ред. Постановления Правительства РФ от 31.03.2017 №374), Постановление Правительства Российской Федерации от 17 февраля 2016 г. №109 </t>
  </si>
  <si>
    <t>Условия и порядок отбора проектов для финансирования по программе «Проекты развития» определены Стандартом Фонда развития промышленности №СФ-И-51 (утвержден Наблюдательным советом Фонда развития промышленности 21.09.2018). Подача заявок на получение займа осуществляется в онлайн режиме через Личный кабинет  Фонда развития промышленности.</t>
  </si>
  <si>
    <t xml:space="preserve"> Стандарт Фонда развития промышленности №СФ-И-53 (утвержден Наблюдательным советом Фонда развития промышленности 21.09.2018)</t>
  </si>
  <si>
    <t>Условия и порядок отбора проектов для финансирования по программе «Лизинговые проекты» определены Стандартом Фонда развития промышленности №СФ-И-53 (утвержден Наблюдательным советом Фонда развития промышленности 21.09.2018). Подача заявок на получение займа осуществляется через уполномоченные лизинговые компании, перечень которых размещен на сайте Фонда развития промышленности</t>
  </si>
  <si>
    <t xml:space="preserve">Программа предназначена для финансирования лизинговых проектов, направленных на технологическое перевооружение и/или модернизацию основных производственных фондов
российских промышленных компаний. Размер займа ФРП может составлять от 10 до 90 % аванса по договору лизинга, но не более 27 % от общей стоимости оборудования. Основные условия:
- Сумма займа – 5-500 млн рублей.
- Срок займа – не более 5 лет.
- Общий бюджет проекта – от 20 млн рублей.
- % ставка - 1 % годовых.
</t>
  </si>
  <si>
    <t>Условия и порядок отбора проектов для финансирования по программе «Создание серийных производств станкоинструментальной продукции» определены Стандартом Фонда развития промышленности №СФ-И-55 (утвержден Наблюдательным советом Фонда развития промышленности 21.09.2018). Подача заявок на получение займа осуществляется в онлайн режиме через Личный кабинет  Фонда развития промышленности</t>
  </si>
  <si>
    <t xml:space="preserve">Программа предназначена для проектов, направленных на производство станкоинструментальной продукции гражданского назначения, соответствующей принципам наилучших доступных технологий, с импортозамещающим или экспортным потенциалом. Основные условия:
- Сумма займа – 50-500 млн рублей.
- Срок займа – не более 7 лет.
- Общий бюджет проекта – от 62,5 млн. рублей.
- Софинансирование со стороны заявителя, частных инвесторов или банков – не менее 20% бюджета проекта.
- % ставка - 1% первые 3 года, 5% на оставшийся срок
</t>
  </si>
  <si>
    <t xml:space="preserve">Льготное заемное финансирование проектов предприятий оборонно-промышленного комплекса, направленных на создание высокотехнологичной продукции гражданского или двойного назначения.  Основные условия:
- Сумма займа – 80-750 млн рублей.
- Срок займа – не более 5 лет.
- Общий бюджет проекта – от 100 млн рублей.
- Софинансирование со стороны заявителя, частных инвесторов или банков – не менее 20% бюджета проекта.
- % ставка - 1 % годовых в первые 3 года займа и 5% на оставшийся срок.
</t>
  </si>
  <si>
    <t>Условия и порядок отбора проектов для финансирования по программе «Конверсия» определены Стандартом Фонда развития промышленности №СФ-И-88 (утвержден Наблюдательным советом Фонда развития промышленности 21.09.2018). Подача заявок на получение займа осуществляется в онлайн режиме через Личный кабинет  Фонда развития промышленности</t>
  </si>
  <si>
    <t xml:space="preserve"> Стандарт Фонда развития промышленности №СФ-И-88 (утвержден Наблюдательным советом Фонда развития промышленности 21.09.2018)</t>
  </si>
  <si>
    <t xml:space="preserve">Льготное заемное финансирование проектов, направленных на производство комплектующих изделий, применяемых в составе промышленной продукции, перечисленной в приложении к ПП РФ №719 от 17.07.2015. Основные условия:
- Сумма займа – 50-500 млн рублей.
- Срок займа – не более 5 лет.
- Общий бюджет проекта – от 62,5 млн рублей.
- Софинансирование со стороны заявителя, частных инвесторов или банков – не менее 20% бюджета проекта.
- % ставка - 1 % годовых в первые 3 года займа и 5% на оставшийся срок.
</t>
  </si>
  <si>
    <t>Условия и порядок отбора проектов для финансирования по программе ««Комплектующие изделия» определены Стандартом Фонда развития промышленности №СФ-И-87 (утвержден Наблюдательным советом Фонда развития промышленности 21.09.2018). Подача заявок на получение займа осуществляется в онлайн режиме через Личный кабинет  Фонда развития промышленности</t>
  </si>
  <si>
    <t xml:space="preserve"> Стандарт Фонда развития промышленности №СФ-И-87 (утвержден Наблюдательным советом Фонда развития промышленности 21.09.2018)</t>
  </si>
  <si>
    <t xml:space="preserve">Федеральный и региональные фонды совместно предоставляют займы под 1% и 5% годовых на реализацию проектов в рамках программ «Проекты развития» и «Комплектующие изделия» в соотношении 70% (федеральные средства) на 30% (средства регионов).
Основные условия предоставления совместного займа в рамках программы «Проекты развития»:
- Сумма займа – 20-100 млн рублей.
- Срок займа – не более 5 лет.
- Общий бюджет проекта – от 40 млн рублей.
- Софинансирование со стороны заявителя, частных инвесторов или банков – не менее 50% бюджета проекта.
- % ставка – 3% при банковской гарантии и 5 % при других видах обеспеьчения.
Основные условия предоставления совместного займа в рамках программы «Комплектующие изделия»:
- Сумма займа – 20-100 млн рублей.
- Срок займа – не более 5 лет.
- Общий бюджет проекта – от 25 млн рублей.
- Софинансирование со стороны заявителя, частных инвесторов или банков – не менее 20% бюджета проекта.
- % ставка - 1 % годовых в первые 3 года займа и 5% на оставшийся срок.
</t>
  </si>
  <si>
    <t xml:space="preserve">В рамках программы осуществляется финансирование проектов, соответствующих следующим требованиям: 
• срок займа – не более 24 месяцев; • сумма займа – от 5 000 000 до 50 000 000 руб.; • соответствие состава оборудования, приобретаемого Заявителем в рамках Проекта, перечню оборудования, утвержденному Наблюдательным Советом Фонда. </t>
  </si>
  <si>
    <t>Условия и порядок отбора проектов для финансирования по программе «Проекты развития» определены Стандартом Фонда развития промышленности №СФ-И-51 (утвержден Наблюдательным советом Фонда развития промышленности 21.09.2018). Условия и порядок отбора проектов для финансирования по программе ««Комплектующие изделия» определены Стандартом Фонда развития промышленности №СФ-И-87 (утвержден Наблюдательным советом Фонда развития промышленности 21.09.2018). Подача заявок на получение займа осуществляется в онлайн режиме через Личный кабинет  Фонда развития промышленности</t>
  </si>
  <si>
    <t>Условия и порядок отбора проектов для финансирования по программе «Внедрение системы мониторинга движения лекарственных препаратов для медицинского применения» определены Стандартом Фонда развития промышленности №СФ-И-105  (утвержден Наблюдательным советом Фонда развития промышленности 21.09.2018).</t>
  </si>
  <si>
    <t>Условия и порядок отбора проектов для финансирования по программе «Внедрение системы мониторинга движения лекарственных препаратов для медицинского применения» определены Стандартом Фонда развития промышленности №СФ-И-116  (утвержден Наблюдательным советом Фонда развития промышленности 21.09.2018).</t>
  </si>
  <si>
    <t xml:space="preserve">Программа предназначена для финансирования проектов, направленных на внедрение цифровых и технологических решений, призванных оптимизировать производственные процессы на предприятии.Срок займа – не более 60 месяцев; Сумма займа – от 20 до 500 млн. руб. Процентная ставка: 1 % с софтом РФ1 или системным интегратором РФ; 5 % в остальных случаях. Софинансирование: ≥ 20 % бюджета проекта, в т.ч. за счет собственных средств, средств частных инвесторов, банков. </t>
  </si>
  <si>
    <t xml:space="preserve">Программа "Маркировка лекарств". Предоставление предприятиям фармацевтической промышленности целевых займов в размере от 5 до 50 млн рублей под 1% годовых на внедрение новых линий по нанесению специального кода (маркировки) на лекарственные препараты. </t>
  </si>
  <si>
    <t>Программа "Цифровизация промышленности". Льготное финансирование проектов, направленных на внедрение цифровых и технологических решений, призванных оптимизировать производственные процессы на предприятии.</t>
  </si>
  <si>
    <t>Программа "Повышение производительности труда". Льготное финансирование проектов, направленных на повышение производительности труда на промышленных предприятиях</t>
  </si>
  <si>
    <t>Осуществляется финансирование проектов, соответствующих следующим требованиям:• срок займа – не более 5 лет; • общий бюджет проекта – не менее 62,5 млн руб.;
• сумма займа – от 50 до 300 млн руб.; • увеличение индекса производительности труда5 по сравнению с базовым годом – не менее 5% по итогам первого календарного года, следующего за годом
выдачи займа, и не менее 20% по окончании действия договора займа; • наличие обязательств по софинансированию проекта со стороны Заявителя, частных инвесторов или за счет банковских кредитов в объеме не менее 20% общего бюджета проекта.</t>
  </si>
  <si>
    <t>Условия и порядок отбора проектов для финансирования по программе «Внедрение системы мониторинга движения лекарственных препаратов для медицинского применения» определены Стандартом Фонда развития промышленности "Повышение производительности труда"</t>
  </si>
  <si>
    <t xml:space="preserve">Российский субъект деятельности в сфере промышленности, соответствующий требованиям ФРП. </t>
  </si>
  <si>
    <t xml:space="preserve">Программа предназначена для проектов, направленных на: а) импортозамещение б) внедрение НДТ в) экспорт.
Основные условия:
- Сумма займа – 50-500 млн рублей.
- Срок займа – не более 5 лет.
- Общий бюджет проекта – от 100 млн рублей.
- Софинансирование ≥ 50 % бюджета проекта, в т.ч. за счет собственных средств / средств акционеров ≥ 15 % 
Процентная ставка: 1% при экспорте ≥50%; 5% базовая ставка; 3% при покупке российского оборудования; 3% от базовой ставки в первые 3 года при банковской гарантии. 
</t>
  </si>
  <si>
    <t>Программа льготного займа «Проекты развития». Предоставляется льготное заёмное софинансирование на проекты, направленные на импортозамещение и производство конкурентоспособной продукции гражданского назначения.</t>
  </si>
  <si>
    <t xml:space="preserve"> Программа льготного займа «Лизинговые проекты». Предоставляется льготное заёмное финансирование части аванса за лизинговое оборудование.</t>
  </si>
  <si>
    <t>Программа льготного займа «Станкостроение». Предоставляется льготное заёмное софинансирование на технологическое перевооружение и модернизацию производства оборудования и инженерного программного обеспечения.</t>
  </si>
  <si>
    <t>Программа льготного займа «Конверсия». Заёмное софинансирование предоставляется предприятиям оборонно-промышленного комплекса на проекты, направленные на производство высокотехнологичной продукции гражданского и/или двойного назначения.</t>
  </si>
  <si>
    <t>Программа льготного займа «Комплектующие изделия». Заёмное софинансирование предоставляется на проекты, направленные на модернизацию или организацию производства комплектующих изделий, повышающих уровень локализации конечной российской продукции</t>
  </si>
  <si>
    <t>Программа льготного займа «Совместные займы». Льготное заёмное софинансирование на проекты, направленные на импортозамещение и производство конкурентоспособной продукции гражданского назначения, предоставляют федеральный и региональные фонды развития промышленности совместно.</t>
  </si>
  <si>
    <t>Постановление Правительства Российской Федерации от 15.04.2014 №317 "Об утверждении государственной программы Российской Федерации "Развитие культуры и туризма" на 2013 - 2020 годы"
Приказ Минкультуры России от 10.10.2017 №1712 "Об утверждении порядка отбора субъектов Российской Федерации на получение субсидии из федерального бюджета на поддержку творческой деятельности и техническое оснащение детских и кукольных театров, а также формы заявки на предоставление указанной субсидии"</t>
  </si>
  <si>
    <t>Постановление Правительства Российской Федерации от 26.12.2017 №1642 «Об утверждении государственной программы Российской Федерации «Развитие образования»</t>
  </si>
  <si>
    <t>Постановление Правительства Российской Федерации от 26.12.2017 №1642 «Об утверждении государственной программы Российской Федерации «Развитие образования»; Распоряжение Правительства Российской Федерации от 23.10.2015 г. № 2145-р «О программе «Содействие созданию в субъектах Российской Федерации (исходя из прогнозируемой потребности) новых мест в общеобразовательных организациях» на 2016 - 2025 годы»</t>
  </si>
  <si>
    <t>Ч. 12.1 ст. 51 Федерального закона №326-ФЗ "Об обязательном медицинском страховании в Российской Федерации"</t>
  </si>
  <si>
    <t>Минпросвещения России</t>
  </si>
  <si>
    <t>https://veb.ru/regionam/podderzhka-monogorodov/meri-podderzki/</t>
  </si>
  <si>
    <t xml:space="preserve">Распоряжение Правительства РФ от 23.07.2018 N 1510-р (ред. от 03.10.2018) &lt;Об утверждении Меморандума о финансовой политике государственной корпорации "Банк развития и внешнеэкономической деятельности (Внешэкономбанк)"&gt;
</t>
  </si>
  <si>
    <t>https://veb.ru/biznesu/fabrika-proektnogo-finansirovaniya/</t>
  </si>
  <si>
    <t>Постановление Правительства РФ от 15.02.2018 №158 «О программе «Фабрика проектного финансирования».
Постановление Правительства РФ от 06.06.2018 №654 «О государственной гарантии Российской Федерации по облигационным займам, привлекаемым обществом с ограниченной ответственностью «Специализированное общество проектного финансирования Фабрика проектного финансирования», и внесении изменений в программу «Фабрика проектного финансирования»
Меморандум о финансовой политике государственной корпорации «Банк развития и внешнеэкономической деятельности (Внешэкономбанк)», утвержден распоряжением Правительства Российской Федерации от 23 июля 2018 года № 1510-р</t>
  </si>
  <si>
    <t>Юридическое лицо должно соответствовать следующим требованиям: а) юридическое лицо является хозяйственным обществом, учрежденным в соответствии с законодательством Российской Федерации, имеющим место нахождения на территории Российской Федерации и являющимся налоговым резидентом Российской Федерации; б) юридическое лицо не находится в процессе реорганизации или ликвидации, в отношении него не возбуждено производство по делу о несостоятельности (банкротстве) в соответствии с законодательством Российской Федерации о несостоятельности (банкротстве); в) юридическое лицо не имеет неисполненной обязанности по уплате налогов, сборов, страховых взносов, пеней, штрафов, процентов, подлежащих уплате в соответствии с законодательством Российской Федерации о налогах и сборах; г) юридическое лицо не является кредитной организацией, страховой организацией, негосударственным пенсионным фондом, профессиональным участником рынка ценных бумаг, ломбардом, а также участником соглашений о разделе продукции; д) в уставном (складочном) капитале юридического лица доля участия иностранных юридических лиц, местом регистрации которых является государство или территория, включенные в утверждаемый Министерством финансов Российской Федерации перечень государств и территорий, предоставляющих льготный налоговый режим налогообложения и (или) не предусматривающих раскрытия и предоставления информации при проведении финансовых операций в отношении таких юридических лиц (офшорные зоны), в совокупности не превышает 50 процентов и бенефициарные владельцы юридического лица не имеют гражданства (подданства) государства, включенного в указанный перечень; е) юридическое лицо является проектной компанией, в уставе которой содержится положение о том, что предметом деятельности юридического лица является реализация соответствующего инвестиционного проекта.</t>
  </si>
  <si>
    <t>Предварительный отбор проектов осуществляет ВЭБ с последующей презентацией его потенциальным участникам синдиката  - коммерческим банкам.  Банкам. После решения о включении проекта в «фабрику», проект проходит комплексную экспертизу в ВЭБ и банках – партнерах, после чего проходит сбор синдиката, оформление и сопровождение сделок. Критериями отбора инвестиционных проектов для участия в Программе являются: а) инвестиционный проект реализуется на основе проектного финансирования; б) инвестиционный проект реализуется на территории Российской Федерации; в) полная стоимость инвестиционного проекта, определяемая как сумма всех затрат на реализацию инвестиционного проекта, составляет не менее 3 млрд. рублей (без учета процентов по кредитам (займам); г) не более 80 процентов полной стоимости инвестиционного проекта (без учета процентов по кредитам (займам) финансируется за счет заемных средств, доля собственных средств, направляемых заемщиком на цели реализации инвестиционного проекта, составляет не менее 20 процентов полной стоимости инвестиционного проекта (без учета процентов по кредитам (займам); д) срок финансирования инвестиционного проекта не превышает 20 лет; е) срок окупаемости инвестиционного проекта не превышает 20 лет; ж) инвестиционный проект соответствует отраслевым направлениям финансирования.</t>
  </si>
  <si>
    <t>АО «ИнфраВЭБ»</t>
  </si>
  <si>
    <t xml:space="preserve">Устав АО "ВЭБ Инфраструктура"
</t>
  </si>
  <si>
    <t>http://vebinfra.ru/services/funding-projects/</t>
  </si>
  <si>
    <t>Устав АО "ВЭБ Инфраструктура"</t>
  </si>
  <si>
    <t xml:space="preserve">Направление обращения в АО «ИнфраВЭБ», предоставление документов по инициатору и проекту, получение положительного решения Инвестиционного комитета и Правления АО «ИнфраВЭБ», заключение договоров и соглашений </t>
  </si>
  <si>
    <t>Федеральный закон от 24.07.2007 №209-ФЗ «О развитии малого и среднего предпринимательства в Российской Федерации»</t>
  </si>
  <si>
    <t>Субъекты МСП, включенные в единый реестр субъектов малого и среднего предпринимательства и соответствующие требованиям статей 4 и 14 Федерального закона от 24.07.2007 года № 209-ФЗ «О развитии малого и среднего предпринимательства в Российской Федерации»  и иным нормативным актам (в том числе, отсутствие в выписке из ЕГРЮЛ/ЕГРИП Субъекта МСП основного или дополнительного вида деятельности, связанного с производством и (или) реализацией подакцизных товаров в соответствии со ст. 181 Налогового кодекса Российской Федерации или добычей и (или) реализацией полезных ископаемых (за исключением общераспространенных)). Требования к Заемщику Критерии отбора (стоп- факторы, риск-факторы, финансовые и нефинансовые требования),  установленные АО «МСП Банк»; срок деятельности Субъекта МСП - не менее 6 месяцев; регистрация на портале «Бизнес - навигатор МСП»; заемщик зарегистрирован на территории моногорода и/или осуществляет предпринимательскую деятельность на территории моногорода.</t>
  </si>
  <si>
    <t>Необходимо обратиться в региональную лизинговую компанию: •«РЛК Республики Татарстан» (г. Казань); •«РЛК Республики Башкортостан»(г. Уфа); •«РЛК Ярославской области»(г. Ярославль); •«РЛК Республики Саха (Якутия)»(г. Якутск).</t>
  </si>
  <si>
    <t>Условия Программы: •льготные процентные ставки: 6% для российского оборудования, 8% для иностранного оборудования; •лизинг представляет собой беззалоговое финансирование, обеспечением является сам предмет лизинга; •лизинговая компания самостоятельно приобретает у поставщика оборудование и передает его во временное пользование и владение лизингополучателю; •лизингополучатель не ограничен в выборе оборудования и поставщика оборудования; •лизингополучатель вправе выбрать график платежей исходя из сезонности бизнеса; •первый лизинговый платеж оплачивается через 30 дней после подписан я акта приема-передачи; •существует возможность привлечения региональных гарантийных организаций в качестве поручителя.</t>
  </si>
  <si>
    <t>Программа льготного лизинга оборудования для субъектов индивидуального и малого предпринимательства (Программа "Моногорода и ТОСЭРы)</t>
  </si>
  <si>
    <t>Соответствие критериям отнесения к категории субъектов «микропредприятия» или «малые предприятия» в соответствии с Федеральным законом от 24.07.2007 № 209-ФЗ. Величина дохода - до 800 млн руб.; среднесписочная численность сотрудников - до 100 человек; срок регистрации - более 12 месяцев.
Предмет лизинга используется на территории моногорода или ТОСЭР и удовлетворяет одному или нескольким из следующих требований: •предмет лизинга является промышленным оборудованием; •предмет лизинга является медицинским оборудованием; •предмет лизинга предназначен и приобретается Лизингополучателем для целей переработки, подработки, хранения и предпродажной подготовки сельскохозяйственной продукции.</t>
  </si>
  <si>
    <t>Оказание финансовой поддержки субъектам МСП посредством предоставления им кредитов на цели финансирования инвестиционных проектов в области создания инфраструктуры сельскохозяйственной кооперации.</t>
  </si>
  <si>
    <t xml:space="preserve"> Условия предоставления финансирования:-на инвестиционные цели (на срок до 3 лет по ставке 9,9% для малого бизнеса и на срок до 7 лет по ставке 8,9% годовых для среднего бизнеса, сумма кредита от 1 - 1000 млн. руб.).</t>
  </si>
  <si>
    <t>https://www.mspbank.ru/credit/women-entrepreneurship</t>
  </si>
  <si>
    <t xml:space="preserve"> Субъекты МСП, включенные в единый реестр субъектов малого и среднего предпринимательства и соответствующие требованиям статей 4 и 14 Федерального закона от 24.07.2007 года № 209-ФЗ «О развитии малого и среднего предпринимательства в Российской Федерации»;
Регистрация на портале Бизнес-навигатор МСП;
Срок деятельности Заемщика на дату подачи заявки - 6 месяцев и более (не применяется к SPV).
Организации женского предпринимательства - юридические лица, являющиеся обществами с ограниченной ответственностью, при условии, что единоличным исполнительным органом такой организации является женщина – гражданка РФ и/или 50% и более долей в уставном капитале организации принадлежит физическим лицам – женщинам, являющимся гражданами РФ, а также получившим нефинансовую поддержку со стороны АО «Корпорация «МСП» в виде: обучения по программам тренингов для субъектов МСП АО «Корпорация «МСП», в том числе «Мама – предприниматель», или консультационной поддержки через Бизнес-навигатор МСП. Женщины-предприниматели – женщины, являющиеся гражданами РФ, зарегистрированные в качестве индивидуальных предпринимателей, получившие нефинансовую поддержку со стороны АО «Корпорация «МСП» в виде: обучения по программам тренингов для субъектов МСП АО «Корпорация «МСП», в том числе «Мама – предприниматель» или консультационной поддержки через Бизнес-навигатор МСП.</t>
  </si>
  <si>
    <t>Субъекты МСП, включенные в единый реестр субъектов малого и среднего предпринимательства и соответствующие требованиям статей 4 и 14 Федерального закона от 24.07.2007 года № 209-ФЗ «О развитии малого и среднего предпринимательства в Российской Федерации»;
Срок деятельности Субъекта МСП на дату подачи заявки – 6 месяцев и более (не применяется к SPV);
Регистрация на портале «Бизнес – навигатор МСП»;
Заемщик является сельскохозяйственным производственным или потребительским кооперативом в соответствии с Федеральным законом №193-ФЗ "О сельскохозяйственной кооперации".</t>
  </si>
  <si>
    <t>1. Субъекты МСП, включенные в единый реестр субъектов малого и среднего предпринимательства и соответствующие требованиям статей 4 и 14 Федерального закона от 24.07.2007 года № 209-ФЗ «О развитии малого и среднего предпринимательства в Российской Федерации»;
2. Срок деятельности Заемщика на дату подачи заявки – 3 года и более;
3. Деятельность Заемщика осуществляется в приоритетных отраслях экономики и обеспечивает ежегодный прирост выручки не менее 20% на протяжении последних трех лет, завершившихся на дату представления заявки;
4. Соответствие критериям отнесения к быстрорастущим инновационным, высокотехнологичным предприятиям, утвержденным рабочей группой по вопросам оказания поддержки субъектам малого и среднего предпринимательства высокотехнологичных секторов экономики, в том числе внедряющим инновации, осуществляющим проекты в сфере импортозамещения и (или) производящим экспортную продукцию и услуги, созданной АО «Корпорация «МСП» и иными институтами развития;
5. Регистрация на портале «Бизнес – навигатор МСП».</t>
  </si>
  <si>
    <t>Общие цели кредитования: Пополнение оборотных средств, финансирование текущей деятельности (включая выплату заработной платы и пр. платежи, за исключением уплаты налогов и сборов), а также финансирование участия в тендере (конкурсе). Допускаются страховые взносы (в Пенсионный фонд России, фонд социального страхования, фонд медицинского страхования), налог с зарплаты (НДФЛ). Сумма кредита и размер процентной ставки: оборотное кредитование - от 1 млн руб. до 500 млн руб. (включительно), ставка по кредиту от 9,6% годовых, инвестиционное кредитование - от 1 млн руб. до 1000 млн руб. (включительно), ставка по кредиту от 10,1% годовых.</t>
  </si>
  <si>
    <t>Пополнение оборотных средств, финансирование текущей деятельности, финансирование инвестиций для быстрорастущих инновационных, высокотехнологичных предприятий</t>
  </si>
  <si>
    <t>https://www.mspbank.ru/credit/high-tech/?SUM_FROM=28638373&amp;TARGET=67&amp;MONTHS_TO=16&amp;SUM_TO=28638373&amp;BUSINESS_SIZE=72&amp;ID%5B0%5D=36645</t>
  </si>
  <si>
    <t>1.     Субъекты МСП, включенные в единый реестр субъектов малого и среднего предпринимательства и соответствующие требованиям статей 4 и 14 Федерального закона от 24.07.2007 года № 209-ФЗ «О развитии малого и среднего предпринимательства в Российской Федерации»;
2. Период с даты регистрации Субъекта МСП до даты подачи заявки составляет не более 12 месяцев;
3.     Индивидуальные предприниматели в возрасте не менее 45 лет и не более 65 лет или юридические лица, при условии, что единоличным исполнительным органом такого юридического лица является гражданин (-ка) РФ в возрасте не менее 45 лет и не более 65 лет и 50% и более долей в уставном капитале этой организации принадлежит указанному гражданину (-ке) РФ;
4.     Лицо, указанное в п.3, за последние 3 года до даты регистрации в качестве субъекта МСП, не являлось учредителем юридического лица, а также не было зарегистрировано в качестве индивидуального предпринимателя;
5.     Регистрация на портале «Бизнес – навигатор МСП».</t>
  </si>
  <si>
    <t>Оказание финансовой поддержки Субъектам МСП - гражданам РФ в возрасте не менее 45 лет и не более 65 лет.</t>
  </si>
  <si>
    <t>https://www.mspbank.ru/credit/silver/?SUM_FROM=5000000&amp;TARGET=69&amp;MONTHS_TO=1&amp;SUM_TO=5000000&amp;BUSINESS_SIZE=72&amp;SPECIAL=148&amp;ID%5B0%5D=36868</t>
  </si>
  <si>
    <t>1. Субъекты МСП, включенные в единый реестр субъектов малого и среднего предпринимательства и соответствующие требованиям статей 4 и 14 Федерального закона от 24.07.2007 года № 209-ФЗ «О развитии малого и среднего предпринимательства в Российской Федерации»;
2. Срок деятельности Заемщика на дату подачи заявки - 6 месяцев и более;
3. Опыт исполнения (соисполнения – для субподрядчиков) Субъектом МСП (в качестве исполнителя или субподрядчика) контрактов (договоров, соглашений) - не менее 3 контрактов, при этом не менее одного исполненного;
4. Наличие заключенного контракта или документального подтверждения победы Субъекта МСП в конкурсе на выполнение контракта;
5. Регистрация на портале «Бизнес – навигатор МСП».</t>
  </si>
  <si>
    <t>https://www.mspbank.ru/credit/contract-credit/?SUM_FROM=5000000&amp;TARGET=68&amp;MONTHS_TO=1&amp;SUM_TO=5000000&amp;BUSINESS_SIZE=72&amp;ID%5B0%5D=36633&amp;ID%5B1%5D=36635</t>
  </si>
  <si>
    <t>Финансирование расходов, связанных с исполнением Заемщиком контракта в рамках Федеральных законов 223-ФЗ и 44-ФЗ, но не более 70% суммы контракта, уменьшенной на сумму аванса, предусмотренного контрактом или полученного от заказчика, а также на сумму произведенных оплат в рамках выполнения контракта. Условия предоставления финансирования: на срок до 3 лет по ставке 10,6% для малого бизнеса, сумма кредита от 1 до 500 млн. руб.</t>
  </si>
  <si>
    <t>Кредитование расходов, связанных с исполнением Заемщиком контракта в рамках Федеральных законов 223-ФЗ и 44-ФЗ.</t>
  </si>
  <si>
    <t>Постановление Правительства Российской Федерации от 7 июля 1993 г.  № 633 «Об образовании Российского экспортно-импортного банка»; Постановление Правительства Российской Федерации от 11 января 1994 г. № 16 «О российском  экспортно-импортном банке»</t>
  </si>
  <si>
    <t>Российский экспортер или производитель несырьевых товаров или услуг. Доля российской составляющей (стоимости сырья, материалов, комплектующих, работ и услуг, произведенных на территории РФ) в общей стоимости экспортного контракта — не менее 30 %.</t>
  </si>
  <si>
    <t xml:space="preserve">Кредитование покупки сырья, материалов, оплаты услуг субподрядчиков для исполнения обязательств по отдельному экспортному контракту. Осуществляется кредитование на: - финансирование расходов по экспортному контракту;- финансирование текущих расходов по экспортным поставкам;- финансирование коммерческого кредита экспортёра;- финансирование торгового оборота с иностранными покупателями. Срок - до 5 лет, </t>
  </si>
  <si>
    <t>Предоставление субсидий из федерального бюджета бюджетам субъектов Российской Федерации на оказание несвязанной поддержки сельскохозяйственным товаропроизводителям в области растениеводства</t>
  </si>
  <si>
    <t xml:space="preserve">Субсидии предоставляются в целях софинансирования исполнения расходных обязательств субъекта Российской Федерации, связанных с реализацией государственной программы субъекта Российской Федерации и (или) муниципальных программ, предусматривающих оказание несвязанной поддержки сельскохозяйственным товаропроизводителям в форме предоставления средств из бюджетов субъектов Российской Федерации (местных бюджетов) сельскохозяйственным товаропроизводителям по следующим направлениям:
а) оказание несвязанной поддержки сельскохозяйственным товаропроизводителям в области растениеводства на возмещение части затрат на проведение комплекса агротехнологических работ, повышение уровня экологической безопасности сельскохозяйственного производства, а также на повышение плодородия и качества почв в расчете на 1 гектар посевной площади, занятой зерновыми, зернобобовыми и кормовыми сельскохозяйственными культурами;
б) оказание несвязанной поддержки сельскохозяйственным товаропроизводителям в области развития производства семенного картофеля, семян овощных культур открытого грунта, семян кукурузы, семян подсолнечника, семян сахарной свеклы, льна-долгунца, технической конопли и овощей открытого грунта на возмещение части затрат на проведение комплекса агротехнологических работ, обеспечивающих увеличение производства. 
</t>
  </si>
  <si>
    <t xml:space="preserve">Средства из бюджетов субъектов Российской Федерации предоставляются  сельскохозяйственным товаропроизводителям, за исключением граждан, ведущих личное подсобное хозяйство. Поддержка в области развития производства овощных и технических культур осуществляется при наличии у сельскохозяйственного товаропроизводителя:
а) посевных площадей, занятых семенным картофелем, и (или) семенными посевами кукурузы для производства семян родительских форм гибридов и гибридов первого поколения F1, и (или) семенными посевами подсолнечника для производства семян родительских форм гибридов и гибридов первого поколения F1, а также оригинальных и элитных семян, и (или) семенными посевами сахарной свеклы для производства семян родительских форм гибридов и гибридов первого поколения F1, и (или) льном-долгунцом, и (или) технической коноплей, и (или) овощами открытого грунта, и (или) маточниками овощных культур открытого грунта, и (или) семенниками овощных культур открытого грунта;
б) документов, подтверждающих производство и реализацию семенного картофеля, и (или) льна-долгунца, и (или) технической конопли, и (или) овощей открытого грунта, и (или) семян овощных культур открытого грунта, и (или) семян кукурузы, и (или) семян подсолнечника, и (или) семян сахарной свеклы либо производство и использование семенного картофеля, и (или) семян овощных культур, и (или) семян кукурузы, и (или) семян подсолнечника, и (или) семян сахарной свеклы для посадки (посева) в соответствии с перечнем, утвержденным Министерством сельского хозяйства Российской Федерации;
в) подтверждения соответствия партий семян семенного картофеля, и (или) семян кукурузы, и (или) семян подсолнечника, и (или) семян сахарной свеклы, и (или) семян овощных культур открытого грунта документам в соответствии со статьей 21 Федерального закона "О техническом регулировании".
</t>
  </si>
  <si>
    <t xml:space="preserve">Средства федерального бюджета предоставляются Министерством сельского хозяйства Российской Федерации бюджетам субъектов Российской Федерации в форме субсидии. Критериями отбора субъектов Российской Федерации для предоставления субсидии являются: а) наличие в субъекте Российской Федерации посевных площадей, занятых зерновыми, зернобобовыми и кормовыми сельскохозяйственными культурами, и (или) посевных площадей, занятых семенным картофелем, и (или) семенными посевами кукурузы для производства семян родительских форм гибридов и гибридов первого поколения F1, и (или) семенными посевами подсолнечника для производства семян родительских форм гибридов и гибридов первого поколения F1, а также оригинальных и элитных семян, и (или) семенными посевами сахарной свеклы для производства семян родительских форм гибридов и гибридов первого поколения F1, и (или) льном-долгунцом, и (или) технической коноплей, и (или) овощами открытого грунта, и (или) маточниками овощных культур открытого грунта, и (или) семенниками овощных культур открытого грунта; б) наличие нормативного правового акта субъекта Российской Федерации, устанавливающего порядок и условия предоставления из бюджета субъекта Российской Федерации средств сельскохозяйственным товаропроизводителям, а также предусматривающего положение о перечислении средств сельскохозяйственным товаропроизводителям в течение 10 рабочих дней со дня принятия решения об их предоставлении.
</t>
  </si>
  <si>
    <t xml:space="preserve">Предоставление субсидий из федерального бюджета бюджетам субъектов Российской Федерации, направленных на повышение продуктивности в молочном скотоводстве 
</t>
  </si>
  <si>
    <t xml:space="preserve">Субсидии предоставляются в целях софинансирования исполнения расходных обязательств субъектов Российской Федерации, связанных с реализацией муниципальных программ и (или) государственных программ субъектов Российской Федерации, предусматривающих поддержку собственного производства молока сельскохозяйственными товаропроизводителями, за исключением граждан, ведущих личное подсобное хозяйство, путем возмещения части затрат сельскохозяйственных товаропроизводителей на 1 килограмм реализованного и (или) отгруженного на собственную переработку коровьего и (или) козьего молока.
</t>
  </si>
  <si>
    <t xml:space="preserve">Средства федерального бюджета предоставляются Министерством сельского хозяйства Российской Федерации бюджетам субъектов Российской Федерации в форме субсидии. Критерием отбора субъектов Российской Федерации для предоставления субсидии является наличие на территории субъекта Российской Федерации сельскохозяйственных товаропроизводителей, осуществляющих производство, реализацию и (или) отгрузку на собственную переработку молока, а также имеющих поголовье коров и (или) коз. 
Субсидии предоставляются при наличии нормативного правового акта субъекта Российской Федерации, устанавливающего порядок и условия предоставления из бюджета субъекта Российской Федерации сельскохозяйственным товаропроизводителям средств, дифференцированно в зависимости от показателя молочной продуктивности коров за отчетный финансовый год по отношению к уровню года, предшествующего отчетному финансовому году, и включающего перечень следующих документов, необходимых для получения средств:
а) заявление о предоставлении средств;
б) расчет размера средств, причитающихся сельскохозяйственному товаропроизводителю;
в) сведения о наличии у сельскохозяйственного товаропроизводителя поголовья коров и (или) коз на 1-е число периода, заявленного для предоставления субсидии;
г) сведения об объемах производства молока, объемах реализованного и (или) отгруженного на собственную переработку молока (ежеквартально);
д) сведения о молочной продуктивности коров за отчетный финансовый год и год, предшествующий отчетному финансовому году, за исключением сельскохозяйственных товаропроизводителей, которые начали хозяйственную деятельность по производству молока в отчетном финансовом году;
е) реестр документов, подтверждающих факт реализации и (или) отгрузки на собственную переработку молока за период, заявленный для предоставления субсидии.
</t>
  </si>
  <si>
    <t>http://mcx.ru/activity/state-support/measures/crops-subsidy/</t>
  </si>
  <si>
    <t>http://mcx.ru/activity/state-support/measures/cattle-subsidy/</t>
  </si>
  <si>
    <t>http://mcx.ru/activity/state-support/measures/building-compensation/</t>
  </si>
  <si>
    <t>Постановление Правительства Российской Федерации от 14.07.2012 №717 «О Государственной программе развития сельского хозяйства и регулирования рынков сельскохозяйственной продукции, сырья и продовольствия на 2013 - 2020 годы"</t>
  </si>
  <si>
    <t>Постановление Правительства Российской Федерации от 14.07.2012 №717 «О Государственной программе развития сельского хозяйства и регулирования рынков сельскохозяйственной продукции, сырья и продовольствия на 2013 - 2020 годы»</t>
  </si>
  <si>
    <t>1. Индивидуальные предприниматели, являющиеся субъектами малого и среднего предпринимательства 2. Юридические лица, являющиеся субъектами малого и среднего предпринимательства 3. Граждане Российской Федерации 4. Иностранные граждане и лица без гражданства, имеющие место проживания или место жительства в Российской Федерации</t>
  </si>
  <si>
    <t xml:space="preserve">Минпросвещения России </t>
  </si>
  <si>
    <t>Минтруд</t>
  </si>
  <si>
    <t>связанных с выпуском и поддержкой гарантийных обязательств: по колесным транспортным средствам, соответствующим нормам Евро-4, Евро-5; в отношении высокопроизводительной сельскохозяйственной самоходной и прицепной техники</t>
  </si>
  <si>
    <t>На привлечение, переобучение, повышение квалификации трудовых ресурсов</t>
  </si>
  <si>
    <t>38, 40</t>
  </si>
  <si>
    <t>53, 54, 55</t>
  </si>
  <si>
    <t>Субсидии из федерального бюджета бюджетам субъектов РФ на поддержку творческой деятельности и техническое оснащение детских и кукольных театров: а) создание и показ новых постановок, реализация гастрольных проектов; б) техническое оснащение детских и кукольных театров.</t>
  </si>
  <si>
    <t>Гарантийная поддержка субъектов МСП, зарегистрированных в монопрофильных муниципальных образованиях Российской Федерации.</t>
  </si>
  <si>
    <t>Одна мера поддержки может предусматривать несколько направлений.</t>
  </si>
  <si>
    <t>В моногородах ВЭБ осуществляет реализацию инвестиционных проектов, соответствующих основным направлениям инвестиционной деятельности Внешэкономбанка, установленным Меморандумом, а также следующим критериям: а) срок окупаемости проекта - более 1 года; б) общая стоимость проекта - более 1 млрд. рублей; в) минимальный размер предоставляемых ВЭБ кредитов, займов, гарантий, поручительств и финансирования на возвратной основе устанавливается в размере 0,5 млрд. рублей или в размере суммы в иностранной валюте, эквивалентной 0,5 млрд. рублей.</t>
  </si>
  <si>
    <t>http://vebinfra.ru/services/investment-consulting/</t>
  </si>
  <si>
    <t>https://edu.gov.ru/</t>
  </si>
  <si>
    <t>http://frprf.ru/zaymy/markirovka-lekarstv/</t>
  </si>
  <si>
    <t>http://frprf.ru/zaymy/tsifrovizatsiya-promyshlennosti/</t>
  </si>
  <si>
    <t>http://frprf.ru/zaymy/proizvoditelnost-truda/</t>
  </si>
  <si>
    <t>Субсидии организациям легкой и текстильной промышленности на возмещение части затрат на уплату процентов по кредитам, полученным в российских кредитных организациях в 2013-2019 годах, на реализацию новых инвестиционных проектов по техническому перевооружению</t>
  </si>
  <si>
    <t xml:space="preserve">Субсидии предоставляются на конкурсной основе в целях возмещения части фактически произведенных и документально подтвержденных затрат, понесенных организациями на уплату процентов по кредитам, полученным в 2015 – 2019 годах в российских кредитных организациях на цели реализации проектов по увеличению объемов производства продукции легкой промышленности. Субсидии предоставляются в размере 70 процентов суммы затрат организации на уплату процентов по кредиту. </t>
  </si>
  <si>
    <t>Порядок предоставления субсидии определен Постановлением Правительства Российской Федерации от 12.01.2017 №2 «Об утверждении Правил предоставления субсидий организациям легкой промышленности на возмещение части затрат на обслуживание кредитов, привлеченных в 2015 - 2019 годах на цели реализации проектов по увеличению объемов производства продукции, и признании утратившими силу некоторых актов Правительства Российской Федерации»</t>
  </si>
  <si>
    <t>Субсидии организациям промышленности для возмещения части затрат, понесенных в 2015 - 2019 годах на уплату процентов по кредитам, полученным в российских кредитных организациях и государственной корпорации "Банк развития и внешнеэкономической деятельности (Внешэкономбанк)", а также в международных финансовых организациях, созданных в соответствии с международными договорами, в которых участвует Российская Федерация, на пополнение оборотных средств</t>
  </si>
  <si>
    <t>Субсидии российским организациям на компенсацию потерь в доходах, возникших в результате производства камвольных и (или) поливискозных тканей, предназначенных для изготовления одежды обучающихся (школьной формы) в начальных классах</t>
  </si>
  <si>
    <t>Субсидия из федерального бюджета бюджетам субъектов РФ на поддержку творческой деятельности муниципальных театров в населенных пунктах с численностью населения до 300 тыс. человек по следующим направлениям: а) создание новых постановок и показ спектаклей на стационаре; б) укрепление материально-технической базы муниципальных театров.</t>
  </si>
  <si>
    <t xml:space="preserve">Требования к проекту и инициатору (заемщику) 
• Инициатор (заемщик) – индивидуальный предприниматель** или юридическое лицо, резидент Российской Федерации; 
• Отсутствие у инициатора просроченной задолженности перед бюджетом и фондами; 
• В результате реализации Инвестиционного проекта должны быть осуществлены инвестиции и созданы новые рабочие места; 
• Отсутствие зависимости проекта от деятельности градообразующего предприятия. 
*для займов свыше 250 млн. рублей 
**для займов до 250 млн. рублей 
Под Инвестиционным проектом в моногороде понимается – инвестиционный проект, осуществляемый в форме капитальных вложений юридическим лицом или индивидуальным предпринимателем на участке территории, состоящем из одного или нескольких земельных участков, в границах моногорода, а также на прилегающих к границам моногорода участках территории в границах промышленного, индустриального, технологического или агропромышленного парка или если часть производственных мощностей указанных лиц расположена за пределами территории моногорода, но является составляющей единого производственного процесса, направленного на достижение общего экономического результата (производство товаров, выполнение работ, оказание услуг) и соответствующий одновременно следующим требованиям: 
- проект не является инвестиционным проектом по реконструкции, техническому перевооружению, модернизации и (или) дооборудованию градообразующего предприятия моногорода; 
- ежегодная стоимость товаров (работ, услуг), приобретаемых у градообразующего предприятия Моногорода, не превышает 50 процентов ежегодной стоимости всех товаров (работ, услуг), приобретаемых в целях реализации Инвестиционного проекта; 
- ежегодная выручка от реализации товаров (работ, услуг) градообразующего предприятия Моногорода не превышает 50 процентов ежегодной выручки, получаемой от реализации товаров (работ, услуг), произведенных (выполненных, оказанных) в результате реализации Инвестиционного проекта. </t>
  </si>
  <si>
    <t>Моногорода.РФ</t>
  </si>
  <si>
    <t>Положение о содействии в подготовке и (или) участии некоммерческой организации «Фонд развития моногородов» в финансировании инвестиционных проектов в монопрофильных муниципальных образованиях Российской Федерации (моногородах), протокол Наблюдательного совета  от 24.12.2018 №54)</t>
  </si>
  <si>
    <t xml:space="preserve">Средства из бюджетов субъектов Российской Федерации предоставляются сельскохозяйственным товаропроизводителям по ставкам, определяемым органом, уполномоченным высшим исполнительным органом государственной власти субъекта Российской Федерации, исходя из следующих критериев:
а) наличие у сельскохозяйственных товаропроизводителей поголовья коров и (или) коз на 1-е число месяца их обращения в уполномоченный орган за получением средств;
б) обеспечение сельскохозяйственными товаропроизводителями сохранности поголовья коров в отчетном финансовом году по отношению к уровню года, предшествующего отчетному финансовому году, за исключением сельскохозяйственных товаропроизводителей, которые начали хозяйственную деятельность по производству молока в отчетном финансовом году, и сельскохозяйственных товаропроизводителей, предоставивших документы, подтверждающие наступление обстоятельств непреодолимой силы в отчетном финансовом году.
</t>
  </si>
  <si>
    <t xml:space="preserve">Предоставление субсидий из федерального бюджета бюджетам субъектов Российской Федерации на оказание поддержки сельскохозяйственным товаропроизводителям на возмещение части прямых понесенных затрат на создание и (или) модернизацию объектов агропромышленного комплекса
</t>
  </si>
  <si>
    <t xml:space="preserve"> Постановление Правительства Российской Федерации от 24 ноября 2018 г. №1413 "Об утверждении Правил предоставления и распределения иных межбюджетных трансфертов из федерального бюджета бюджетам субъектов Российской Федерации на возмещение части прямых понесенных затрат на создание и (или) модернизацию объектов агропромышленного комплекса"; 
Приказ Минсельхоза России от 29.11.2018 № 549 "Об утверждении Порядка отбора инвестиционных проектов, представленных сельскохозяйственными товаропроизводителями, за исключением граждан, ведущих личное подсобное хозяйство, и российскими организациями, осуществляющими создание и (или) модернизацию объектов агропромышленного комплекса, на возмещение части прямых понесенных затрат по реализуемым объектам агропромышленного комплекса"
</t>
  </si>
  <si>
    <t>Межбюджетные трансферты предоставляются в целях финансового обеспечения расходных обязательств субъектов Российской Федерации, связанных с предоставлением средств из бюджета субъекта Российской Федерации их получателям на возмещение части прямых понесенных затрат по следующим направлениям: - создание и (или) модернизация хранилищ; - создание и (или) модернизация животноводческих комплексов молочного направления (молочных ферм); - создание и (или) модернизация селекционно-семеноводческих центров в растениеводстве; - создание и (или) модернизация селекционно-питомниководческих центров в виноградарстве; - создание и модернизация селекционно-генетических центров в птицеводстве; - создание овцеводческих комплексов (ферм) мясного направления; - создание и модернизация мощностей по производству сухих молочных продуктов для детского питания и компонентов для них; - создание и модернизация льно-, пенькоперерабатывающих предприятий. Создание и (или) модернизация объектов должны быть начаты не ранее чем за 3 года до начала предоставления иных межбюджетных трансфертов и объекты должны быть введены в эксплуатацию не позднее дня предоставления субъектом Российской Федерации заявки на участие в отборе на соответствующий финансовый год и отобраны Министерством сельского хозяйства Российской Федерации.</t>
  </si>
  <si>
    <t xml:space="preserve">Предоставление межбюджетных трансфертов осуществляется при выполнении следующих условий: а) наличие нормативного правового акта субъекта Российской Федерации, предусматривающего порядок и условия предоставления средств на возмещение части прямых понесенных затрат из бюджета субъекта Российской Федерации по указанным направлениям; б) наличие в бюджете субъекта Российской Федерации бюджетных ассигнований на предоставление средств на возмещение части прямых понесенных затрат по указанным направлениям. Предоставление иных межбюджетных трансфертов осуществляется на основании соглашения о предоставлении иных межбюджетных трансфертов, заключаемого между Министерством сельского хозяйства Российской Федерации и высшим исполнительным органом государственной власти субъекта Российской Федерации.
Конечными получателями средств на возмещение части прямых понесенных затрат являются сельскохозяйственные товаропроизводители, за исключением граждан, ведущих личное подсобное хозяйство, и российские организации, осуществляющие создание и (или) модернизацию объектов агропромышленного комплекса.
</t>
  </si>
  <si>
    <t xml:space="preserve">Средства федерального бюджета предоставляются Министерством сельского хозяйства Российской Федерации в соотвествие с Приказом Минсельхоза России от 29.11.2018 № 549 "Об утверждении Порядка отбора инвестиционных проектов, представленных сельскохозяйственными товаропроизводителями, за исключением граждан, ведущих личное подсобное хозяйство, и российскими организациями, осуществляющими создание и (или) модернизацию объектов агропромышленного комплекса, на возмещение части прямых понесенных затрат по реализуемым объектам агропромышленного комплекса". Отбор инвестиционных проектов осуществляется на основании поданных уполномочеными органами субъектов Россйиской Федерации заявок Комиссией по отбору инвестиционных проектов, направленных на создание и (или) модернизацию объектов агропромышленного комплекса, созданной Министерством сельского хозяйства Российской Федерации. </t>
  </si>
  <si>
    <t xml:space="preserve"> Постановление Правительства Российской Федерации от 24 ноября 2018 г. №1413 "Об утверждении Правил предоставления и распределения иных межбюджетных трансфертов из федерального бюджета бюджетам субъектов Российской Федерации на возмещение части прямых понесенных затрат на создание и (или) модернизацию объектов агропромышленного комплекса"; 
Приказ Минсельхоза России от 29.11.2018 № 549 "Об утверждении Порядка отбора инвестиционных проектов, представленных сельскохозяйственными товаропроизводителями, за исключением граждан, ведущих личное подсобное хозяйство, и российскими организациями, осуществляющими создание и (или) модернизацию объектов агропромышленного комплекса, на возмещение части прямых понесенных затрат по реализуемым объектам агропромышленного комплекса"
</t>
  </si>
  <si>
    <t xml:space="preserve">Постановление Правительства Российской Федерации от 14.07.2012 №717 «О Государственной программе развития сельского хозяйства и регулирования рынков сельскохозяйственной продукции, сырья и продовольствия на 2013 - 2020 годы»; Приказ Минсельхоза России от 27.07.2017 № 373 «Об утверждении документов, предусмотренных Правилами предоставления и распределения субсидий из федерального бюджета бюджетам субъектов Российской Федерации на содействие достижению целевых показателей региональных программ развития агропромышленного комплекса, приведенными в приложении № 9 к Государственной программе развития сельского хозяйства и регулирования рынков сельскохозяйственной продукции, сырья и продовольствия на 2013 - 2020 годы, утвержденной Постановлением Правительства Российской Федерации от 14 июля 2012 г. № 717 «О Государственной программе развития сельского хозяйства и регулирования рынков сельскохозяйственной продукции, сырья и продовольствия на 2013 - 2020 годы» </t>
  </si>
  <si>
    <t>https://xn--80afcdbalict6afooklqi5o.xn--p1ai/</t>
  </si>
  <si>
    <t xml:space="preserve">Субсидии предоставляются российским лизинговым организациям при условии приобретения и передачи по договору лизинга колесных транспортных средств в размере выпадающих доходов российской лизинговой организации, возникших вследствие предоставления единовременной скидки по уплате авансового платежа:
по заключенным с 1 июля 2017 г. договорам лизинга с лизингополучателями, заключившими такой договор в отношении седельных тягачей, по договорам лизинга с лизингополучателями, признанными сельскохозяйственными товаропроизводителями в соответствии с Федеральным законом "О развитии сельского хозяйства", а также по договорам лизинга с лизингополучателями, являющимися субъектами малого и среднего предпринимательства в соответствии с Федеральным законом "О развитии малого и среднего предпринимательства в Российской Федерации", в размере до 12,5 процента цены приобретения российской лизинговой организацией колесного транспортного средства, являющегося предметом лизинга, но не более 625 тыс. рублей на одно колесное транспортное средство; по иным договорам лизинга - в размере до 10 процентов цены приобретения российской лизинговой организацией колесного транспортного средства, являющегося предметом лизинга, но не более 500 тыс. рублей на одно колесное транспортное средство.
При этом размер субсидии не может превышать размер скидки, фактически предоставленной лизингополучателю.
</t>
  </si>
  <si>
    <t xml:space="preserve">Право на получение субсидии имеют российские лизинговые организации, не имеющие неисполненной обязанности по уплате налогов, сборов, страховых взносов, пеней, штрафов, процентов, подлежащих уплате в соответствии с законодательством Российской Федерации о налогах и сборах, и заключившие в году, предшествующему году предоставления субсидии, не менее 100 договоров лизинга колесных транспортных средств либо имеющие уставный капитал более 500 млн. рублей.
</t>
  </si>
  <si>
    <t>Порядок предоставления субсидии определен Постановлением Правительства Российской Федерации от 08.05.2015 №451 «О предоставлении субсидий из федерального бюджета на возмещение потерь в доходах российских лизинговых организаций при предоставлении лизингополучателю скидки по уплате авансового платежа по договорам лизинга колесных транспортных средств, заключенным в 2018-2020 годах»</t>
  </si>
  <si>
    <t xml:space="preserve">Постановление Правительства РФ от 08.05.2015 № 451 (ред. от 23.07.2018) "О предоставлении субсидий из федерального бюджета на возмещение потерь в доходах российских лизинговых организаций при предоставлении лизингополучателю скидки по уплате авансового платежа по договорам лизинга колесных транспортных средств, заключенным в 2018 - 2020 годах"
(вместе с "Правилами предоставления субсидий из федерального бюджета на возмещение потерь в доходах российских лизинговых организаций при предоставлении лизингополучателю скидки по уплате авансового платежа по договорам лизинга колесных транспортных средств, заключенным в 2018 - 2020 годах")
</t>
  </si>
  <si>
    <t xml:space="preserve">Субсидии российским организациям автомобилестроения на компенсацию части затрат в связи с производством колесных транспортных средств, а также узлов и агрегатов к ним
</t>
  </si>
  <si>
    <t xml:space="preserve">Субсидия предоставляется на компенсацию до 90 процентов затрат на закупку комплектующих (изделий и полуфабрикатов) без учета сумм налога на добавленную стоимость, понесенных организациями с 1 января 2018 г. и предъявленных поставщиками комплектующих или уплаченных при ввозе товара на территорию Российской Федерации </t>
  </si>
  <si>
    <t>https://gisp.gov.ru/support-measures/list/9212548/</t>
  </si>
  <si>
    <t xml:space="preserve">Субсидии предоставляются на компенсацию части затрат, связанные с выпуском и поддержкой гарантийных обязательств в отношении высокопроизводительной сельскохозяйственной самоходной и прицепной техники согласно установленному перечню, понесенные с 1 января 2017 года непосредственно производителями и их аффилированными лицами, которые оказывают услуги по производству техники или осуществлению отдельных технологических операций, или производству отдельных компонентов, узлов и агрегатов техники. </t>
  </si>
  <si>
    <t>https://gisp.gov.ru/support-measures/list/7752283/</t>
  </si>
  <si>
    <t xml:space="preserve">Субсидии производителям специализированной техники или оборудования в целях предоставления покупателям скидки при приобретении такой техники или оборудования
</t>
  </si>
  <si>
    <t xml:space="preserve">Субсидии российским производителям на компенсацию части затрат, связанных с выпуском и поддержкой гарантийных обязательств в отношении высокопроизводительной самоходной и прицепной техники
</t>
  </si>
  <si>
    <t>Порядок предоставления субсидии определен Постановлением Правительства РФ от 10.02.2018 №146 "Об утверждении Правил предоставления субсидий из федерального бюджета российским производителям на компенсацию части затрат, связанных с выпуском и поддержкой гарантийных обязательств в отношении высокопроизводительной самоходной и прицепной техники, и признании утратившими силу некоторых актов Правительства Российской Федерации"</t>
  </si>
  <si>
    <t xml:space="preserve">Постановление Правительства РФ от 10.02.2018 №146 (ред. от 27.09.2018) "Об утверждении Правил предоставления субсидий из федерального бюджета российским производителям на компенсацию части затрат, связанных с выпуском и поддержкой гарантийных обязательств в отношении высокопроизводительной самоходной и прицепной техники, и признании утратившими силу некоторых актов Правительства Российской Федерации"
</t>
  </si>
  <si>
    <t>https://gisp.gov.ru/support-measures/list/8870530/</t>
  </si>
  <si>
    <t xml:space="preserve">Право на заключение договора о предоставлении субсидии имеет производитель, являющийся юридическим лицом или индивидуальным предпринимателем, который на дату не ранее чем за 10 календарных дней до дня подачи заявления о заключении договора о предоставлении субсидии соответствует следующим требованиям:
а) у производителя отсутствует неисполненная обязанность по уплате налогов, сборов, страховых взносов, пеней, штрафов и процентов, подлежащих уплате в соответствии с законодательством Российской Федерации о налогах и сборах;
б) у производителя отсутствуют просроченная задолженность по возврату в федеральный бюджет субсидий, бюджетных инвестиций, предоставленных в том числе в соответствии с иными правовыми актами, и иная просроченная задолженность перед федеральным бюджетом;
в) производитель не находится в процессе реорганизации, ликвидации, банкротства (для юридического лица) и не прекращает деятельность в качестве индивидуального предпринимателя (для индивидуального предпринимателя);
г) производитель не является иностранным юридическим лицом, а также российским юридическим лицом, в уставном (складочном) капитале которого доля участия иностранных юридических лиц, местом регистрации которых являются государство или территория, включенные в утвержденный Министерством финансов Российской Федерации перечень государств и территорий, предоставляющих льготный налоговый режим налогообложения и (или) не предусматривающих раскрытия и предоставления информации при проведении финансовых операций (офшорные зоны) в отношении таких юридических лиц, в совокупности превышает 50 процентов (для юридического лица);
д) производитель не получает средств из федерального бюджета на основании иных нормативных правовых актов на цель, предусмотренную пунктом 1 настоящих Правил;
е) производитель соответствует одному из следующих требований:
производитель соответствует требованиям к российским производителям для получения субсидий, установленным согласно приложению N 2;
производитель заключил специальный инвестиционный контракт в сфере производства техники с Министерством промышленности и торговли Российской Федерации;
производитель осуществляет производство техники на территории Российской Федерации по состоянию на 1 января 2016 г. не менее 3 лет с использованием сырья, материалов, компонентов, узлов и агрегатов, изготовленных и произведенных на территории одного из государств - членов Евразийского экономического союза, и имеет соглашения (договоры) с расположенными не менее чем в 40 субъектах Российской Федерации центрами, уполномоченными осуществлять ремонт, послепродажное и гарантийное обслуживание техники производителя, которые являются налоговыми резидентами Российской Федерации и осуществляют сервисное обслуживание техники производителя не менее 1 года. 
</t>
  </si>
  <si>
    <t>Постановление Правительства РФ от 10.02.2018 №146 (ред. от 27.09.2018) "Об утверждении Правил предоставления субсидий из федерального бюджета российским производителям на компенсацию части затрат, связанных с выпуском и поддержкой гарантийных обязательств в отношении высокопроизводительной самоходной и прицепной техники, и признании утратившими силу некоторых актов Правительства Российской Федерации"</t>
  </si>
  <si>
    <t xml:space="preserve">Субсидия предоставляется в размере до 90 процентов суммы затрат (всех или отдельных видов):  
1. Затраты на оплату сырья, материалов и комплектующих, необходимых для производства высокопроизводительной самоходной и прицепной техники.
2. Затраты на выплату заработной платы, рассчитываемые исходя из среднесписочной численности персонала, затраты на отчисления на обязательное пенсионное страхование, на обязательное социальное страхование на случай временной нетрудоспособности и в связи с материнством, на обязательное медицинское страхование, а также на уплату иных сборов, предусмотренных законодательством Российской Федерации.
3. Затраты на оплату электрической энергии.
4. Затраты на оказание услуг по гарантийному ремонту и обслуживанию реализованной высокопроизводительной самоходной и прицепной техники.
но не более предельного размера субсидий, предоставляемых из федерального бюджета российским производителям на компенсацию части затрат, связанных с выпуском и поддержкой гарантийных обязательств в отношении высокопроизводительной самоходной и прицепной техники, установленного согласно приложению N 5.
</t>
  </si>
  <si>
    <t>https://gisp.gov.ru/support-measures/list/7016770/</t>
  </si>
  <si>
    <t>Порядок предоставления субсидии определен Постановлением Правительства Российской Федерации от 12.03.2015 №214  "Об утверждении Правил предоставления в 2015 - 2019 годах субсидий из федерального бюджета организациям промышленности для возмещения части затрат, понесенных в 2015 - 2019 годах на уплату процентов по кредитам, полученным в российских кредитных организациях и государственной корпорации "Банк развития и внешнеэкономической деятельности (Внешэкономбанк)", а также в международных финансовых организациях, созданных в соответствии с международными договорами, в которых участвует Российская Федерация, на пополнение оборотных средств"</t>
  </si>
  <si>
    <t xml:space="preserve">Постановление Правительства Российской Федерации от 15 апреля 2014 г.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РФ от 12.03.2015 №214  "Об утверждении Правил предоставления в 2015 - 2019 годах субсидий из федерального бюджета организациям промышленности для возмещения части затрат, понесенных в 2015 - 2019 годах на уплату процентов по кредитам, полученным в российских кредитных организациях и государственной корпорации "Банк развития и внешнеэкономической деятельности (Внешэкономбанк)", а также в международных финансовых организациях, созданных в соответствии с международными договорами, в которых участвует Российская Федерация, на пополнение оборотных средств"
</t>
  </si>
  <si>
    <t xml:space="preserve">Российские организации гражданской промышленности, осуществляющие деятельность в сферах сельскохозяйственного, транспортного, тяжелого, энергетического, нефтегазового машиностроения, машиностроения для пищевой и перерабатывающей промышленности, машиностроения специализированных производств, дорожно-строительной и коммунальной техники, автомобильной, станкоинструментальной, фармацевтической, биотехнологической, медицинской, легкой, лесной, целлюлозно-бумажной и деревообрабатывающей промышленности, химической промышленности (за исключением производства минеральных удобрений), промышленности строительных материалов, промышленности редких и редкоземельных металлов, производства автокомпонентов, силовой электротехники, подшипников, композиционных материалов (композитов) и изделий из них, индустрии детских товаров, народных художественных промыслов, а также электронной и радиоэлектронной промышленности (при этом не являющиеся головными исполнителями или соисполнителями государственного оборонного заказа), которые включены в перечень системообразующих организаций, утвержденный решением Правительственной комиссии по экономическому развитию и интеграции, либо в перечень организаций, оказывающих существенное влияние на отрасли промышленности и торговли, утвержденный Министерством промышленности и торговли Российской Федерации </t>
  </si>
  <si>
    <t xml:space="preserve">Постановление Правительства РФ от 27.08.2016 №857 (ред. от 20.09.2018) "О вопросах предоставления субсидий из федерального бюджета российским организациям на компенсацию потерь в доходах, возникших в результате производства камвольных и (или) поливискозных тканей, предназначенных для изготовления одежды обучающихся (школьной формы) в начальных классах"
(вместе с "Правилами предоставления субсидий из федерального бюджета российским организациям на компенсацию потерь в доходах, возникших в результате производства камвольных и (или) поливискозных тканей, предназначенных для изготовления одежды обучающихся (школьной формы) в начальных классах")
</t>
  </si>
  <si>
    <t>Постановление Правительства РФ от 27.08.2016 №857 "О вопросах предоставления субсидий из федерального бюджета российским организациям на компенсацию потерь в доходах, возникших в результате производства камвольных и (или) поливискозных тканей, предназначенных для изготовления одежды обучающихся (школьной формы) в начальных классах"
(вместе с "Правилами предоставления субсидий из федерального бюджета российским организациям на компенсацию потерь в доходах, возникших в результате производства камвольных и (или) поливискозных тканей, предназначенных для изготовления одежды обучающихся (школьной формы) в начальных классах")</t>
  </si>
  <si>
    <t xml:space="preserve">Порядок предоставления субсидии определен Постановлением Правительства Российской Федерации от 27.08.2016 №857 (ред. от 20.09.2018) "О вопросах предоставления субсидий из федерального бюджета российским организациям на компенсацию потерь в доходах, возникших в результате производства камвольных и (или) поливискозных тканей, предназначенных для изготовления одежды обучающихся (школьной формы) в начальных классах" (вместе с "Правилами предоставления субсидий из федерального бюджета российским организациям на компенсацию потерь в доходах, возникших в результате производства камвольных и (или) поливискозных тканей, предназначенных для изготовления одежды обучающихся (школьной формы) в начальных классах")
</t>
  </si>
  <si>
    <t>https://gisp.gov.ru/support-measures/list/7754168/</t>
  </si>
  <si>
    <t>Субсидии предоставляются в размере 400 рублей за 1 погонный метр камвольной ткани с предельной ценой реализации не более 460 рублей за 1 погонный метр и в размере 100 рублей за 1 погонный метр поливискозной ткани с предельной ценой реализации не более 260 рублей за 1 погонный метр с учетом скидки, предоставленной производителям одежды обучающихся (школьной формы) в начальных классах, при условии, что стоимость 1 погонного метра реализованной продукции не превышает стоимости продукции аналогичного артикула, указанной в документе, представленном в соответствии с подпунктом "и" пункта 6 Правил.</t>
  </si>
  <si>
    <t xml:space="preserve">Юридическое лицо, зарегистрированное на территории Российской Федерации, являющееся производителем камвольных и (или) поливискозных тканей, предназначенных для изготовления одежды обучающихся (школьной формы) в начальных классах (1 - 4 классы), и осуществляющее на территории Российской Федерации следующие технологические операции: соединение волокон, прядение, приготовление к ткачеству, ткачество ткани, крашение ткани, отделка ткани - при изготовлении камвольной ткани и приготовление к ткачеству, ткачество ткани, крашение ткани, отделка ткани - при изготовлении поливискозной ткани.
Требования к проекту: осуществление на территории Российской Федерации следующих технологических операций: соединение волокон, прядение, приготовление к ткачеству, ткачество ткани, крашение ткани, отделка ткани - при изготовлении камвольной ткани и приготовление к ткачеству, ткачество ткани, крашение ткани, отделка ткани - при изготовлении поливискозной ткани
</t>
  </si>
  <si>
    <t xml:space="preserve">Создание системы послепродажного обслуживания воздушных судов и подготовки авиационного персонала для воздушных судов
</t>
  </si>
  <si>
    <t xml:space="preserve">Постановление Правительства РФ от 19.03.2018 № 301 (ред. от 06.12.2018)  "Об утверждении Правил предоставления субсидий российским компаниям на компенсацию части затрат на реализацию проектов по созданию сети авиационных сервисных центров, оказывающих поддержку по системе 24/365 на глобальном уровне, а также изготовителям воздушных судов на возмещение части затрат на формирование первоначального склада запасных частей покупателей воздушных судов, обеспечение средствами наземного обслуживания, переподготовку авиационного персонала для воздушных судов нового типа, поставленных в 2013 - 2022 годах, и признании утратившими силу некоторых актов Правительства Российской Федерации"
</t>
  </si>
  <si>
    <t>Порядок предоставления субсидии определен Постановлением Правительства Российской Федерации от 19.03.2018 №301 «Об утверждении Правил предоставления субсидий российским компаниям на компенсацию части затрат на реализацию проектов по созданию сети авиационных сервисных центров, оказывающих поддержку по системе 24/365 на глобальном уровне, а также изготовителям воздушных судов на возмещение части затрат на формирование первоначального склада запасных частей покупателей воздушных судов, обеспечение средствами наземного обслуживания, переподготовку авиационного персонала для воздушных судов нового типа, поставленных в 2013 - 2022 годах, и признании утратившими силу некоторых актов Правительства Российской Федерации»</t>
  </si>
  <si>
    <t>Субсидии организациям авиационной промышленности, осуществляющим деятельность в области двигателестроения, на возмещение затрат на уплату купонного дохода по облигационным займам, привлеченным в 2015 - 2016 годах с предоставлением государственных гарантий Российской Федерации</t>
  </si>
  <si>
    <t>Субсидии российским организациям - управляющим компаниям индустриальных (промышленных) парков и (или) технопарков на возмещение части затрат на уплату процентов по кредитам, полученным в российских кредитных организациях и государственной корпорации ВЭБ.РФ в 2013 - 2016 годах на реализацию инвестиционных проектов создания объектов индустриальных (промышленных) парков и (или) технопарков</t>
  </si>
  <si>
    <t>Субсидии участникам промышленных кластеров на возмещение части затрат при реализации совместных проектов по производству промышленной продукции кластера</t>
  </si>
  <si>
    <t xml:space="preserve">СПИК может быть заключен на федеральном уровне с привлечением субъекта РФ в качестве одной из сторон контракта, а также на уровне субъекта РФ с привлечением муниципального образования в качестве одной из сторон контракта. Уровень заключения СПИК определяет уровень государственной поддержки его участников. В частности, положения НК РФ применяются только к СПИК, заключенным на федеральном уровне. Порядок заключения СПИК на федеральном уровне регулируется Постановлением Правительства РФ от 16.07.2015 N 708 "О специальных инвестиционных контрактах для отдельных отраслей промышленности".
 Порядок заключения СПИК субъектами РФ и муниципальными образованиями устанавливается соответственно НПА субъектов РФ, муниципальными правовыми актами с учетом порядка заключения СПИК, установленного Правительством РФ, и типовых форм, утвержденных Правительством РФ.
На федеральном уровне СПИК заключается юридическим лицом или индивидуальным предпринимателем с Минпромторгом России или иным уполномоченным ФОИВ (Минэнерго России, Минсельхоз России). Также сторонами федерального СПИК, наряду с вышеуказанными лицами, могут быть уполномоченные органы субъекта РФ и (или) муниципального образования, в том случае, если правовыми актами этих субъектов предусмотрены меры поддержки для участников СПИК.
</t>
  </si>
  <si>
    <t xml:space="preserve">Федеральный закон от 31.12.2014 №488-ФЗ "О промышленной политике в Российской Федерации"; Постановление Правительства РФ от 16.07.2015 №708 (ред. от 16.12.2017) "О специальных инвестиционных контрактах для отдельных отраслей промышленности" (вместе с "Правилами заключениями специальных инвестиционных контрактов").
</t>
  </si>
  <si>
    <t>https://gisp.gov.ru/support-measures/list/6922613/</t>
  </si>
  <si>
    <t>Инвестором в целях заключения специального инвестиционного контракта признается лицо, которое на день принятия межведомственной комиссией по специальным инвестиционным контрактам, действующей на основании Положения о межведомственной комиссии по специальным инвестиционным контрактам согласно приложению, решения о заключении специального инвестиционного контракта отвечает следующим требованиям:
сведения о лице внесены в Единый государственный реестр юридических лиц (для юридических лиц) или Единый государственный реестр индивидуальных предпринимателей (для индивидуальных предпринимателей) либо лицо создано в соответствии с законодательством иностранного государства (далее - иностранное лицо);
местом регистрации иностранного лица не является государство или территория, включенные в перечень государств и территорий, предоставляющих льготный налоговый режим налогообложения и (или) не предусматривающих раскрытия и предоставления информации при проведении финансовых операций (офшорные зоны) в отношении таких иностранных лиц;
юридическое лицо не находится под контролем юридических лиц, созданных в соответствии с законодательством иностранных государств и местом регистрации которых является государство или территория, включенные в перечень государств и территорий, предоставляющих льготный налоговый режим налогообложения и (или) не предусматривающих раскрытия и предоставления информации при проведении финансовых операций (офшорные зоны) в отношении таких юридических лиц;
лицо не находится в процессе реорганизации и ликвидации и не имеет ограничений на осуществление хозяйственной деятельности в связи с административным приостановлением деятельности;
лицо не имеет признаков банкротства, установленных законодательством Российской Федерации о несостоятельности (банкротстве), и в отношении него в соответствии с законодательством Российской Федерации о несостоятельности (банкротстве) не возбуждено производство по делу о несостоятельности (банкротстве);
лицо не имеет неисполненной обязанности по уплате налогов, сборов, страховых взносов, пеней, штрафов, процентов, подлежащих уплате в соответствии с законодательством Российской Федерации о налогах и сборах;
лицо обязуется инвестировать в реализацию инвестиционного проекта (нового этапа инвестиционного проекта) не менее 750 млн. рублей (без учета налога на добавленную стоимость), если иной минимальный объем инвестиций не предусмотрен нормативными правовыми актами Российской Федерации, на основании которых инвестор и (или) привлекаемые инвестором лица имеют право на применение к ним мер стимулирования, указанных в специальном инвестиционном контракте.</t>
  </si>
  <si>
    <t xml:space="preserve">По специальному инвестиционному контракту одна сторона - инвестор в предусмотренный этим контрактом срок своими силами или с привлечением иных лиц обязуется создать либо модернизировать и (или) освоить производство промышленной продукции на территории РФ, на континентальном шельфе РФ, в исключительной экономической зоне РФ, а другая сторона - Российская Федерация или субъект РФ в течение такого срока обязуется осуществлять меры стимулирования деятельности в сфере промышленности, предусмотренные законодательством РФ или законодательством субъекта РФ в момент заключения специального инвестиционного контракта.
Законами субъектов РФ, а также правовыми актами муниципальных образований для участников СПИК, заключенных на федеральном уровне, могут быть предусмотрены льготы по налогу на имущество организаций и (или) земельному налогу.
Организации, эксплуатирующие промышленную продукцию, произведенную в рамках реализации СПИК, вправе применить к основной норме амортизации повышающий коэффициент 
Для СПИК, заключенных на уровне субъекта РФ, законами субъекта РФ и правовыми актами муниципальных образований могут быть установлены льготы по налогам и сборам на общих основаниях. В частности, по налогу на прибыль организаций общая ставка налога может быть понижена до 15,5 процента.
Для участников СПИК предусмотрена возможность приобретения статуса единственного поставщика товара, производство которого создается или модернизируется и (или) осваивается на территории Российской Федерации. 
Также заключение СПИК является одним из условий предоставления субсидий Минпромторгом РФ производителю промышленной продукции, действующему на территории Российской Федерации в рамках реализации различных государственных программ.
</t>
  </si>
  <si>
    <t xml:space="preserve">Заключение специального инвестиционного контракта (СПИК) с целью  создания либо модернизации и (или) освоения производства промышленной продукции на территории РФ, на континентальном шельфе РФ, в исключительной экономической зоне РФ.
</t>
  </si>
  <si>
    <t xml:space="preserve">Субсидии российским организациям на возмещение части затрат на уплату процентов по кредитам, полученным в российских кредитных организациях и в государственной корпорации ВЭБ.РФ в 2009 - 2021 годах, а также на уплату лизинговых платежей по договорам лизинга, заключенным в 2009 - 2021 годах с российскими лизинговыми компаниями, на приобретение гражданских судов
</t>
  </si>
  <si>
    <t xml:space="preserve">Субсидии российским организациям на возмещение части затрат на приобретение (строительство) новых гражданских судов взамен судов, сданных на утилизацию
</t>
  </si>
  <si>
    <t xml:space="preserve">Постановление Правительства РФ от 27.04.2017 №502 "Об утверждении Правил предоставления субсидий из федерального бюджета российским организациям на возмещение части затрат на приобретение (строительство) новых гражданских судов взамен судов, сданных на утилизацию"
</t>
  </si>
  <si>
    <t>https://gisp.gov.ru/support-measures/list/7783234/</t>
  </si>
  <si>
    <t xml:space="preserve">Субсидия предоставляется при соблюдении российской организацией следующих условий:
а) приобретение (строительство) российской организацией нового гражданского судна должно осуществляться за счет собственных и (или) заемных средств и (или) кредитных средств, полученных в российских кредитных организациях, или на основании договоров лизинга, заключенных с российскими лизинговыми компаниями;
б) новое гражданское судно должно быть зарегистрировано в Государственном судовом реестре или Российском международном реестре судов;
в) утилизируемое судно должно быть сдано на утилизацию после 1 января 2016 г.;
г) сумма в размере получаемой субсидии должна быть перечислена в счет оплаты приобретения (строительства) нового гражданского судна, в том числе по договорам лизинга, заключенным с российскими лизинговыми компаниями;
д) на 1-е число месяца, предшествующего месяцу, в котором планируется заключение договора о предоставлении субсидии, российская организация должна соответствовать следующим требованиям:
у российской организации отсутствует задолженность по налогам, сборам и иным обязательным платежам в бюджеты бюджетной системы Российской Федерации, срок исполнения по которым наступил в соответствии с законодательством Российской Федерации;
у российской организации отсутствует просроченная задолженность по возврату в бюджеты бюджетной системы Российской Федерации субсидий, бюджетных инвестиций, предоставленных в том числе в соответствии с иными правовыми актами, и иная просроченная задолженность перед бюджетами бюджетной системы Российской Федерации;
российская организация не находится в процессе реорганизации, ликвидации, банкротства и не имеет ограничений на осуществление хозяйственной деятельности;
российская организация не получает средства из бюджетов бюджетной системы Российской Федерации в соответствии с иными нормативными правовыми актами и муниципальными правовыми актами на цели, предусмотренные пунктом 1 настоящих Правил;
е) строительство нового гражданского судна ранее не поддерживалось за счет средств бюджетов бюджетной системы Российской Федерации в соответствии с нормативными правовыми актами и муниципальными правовыми актами
</t>
  </si>
  <si>
    <t xml:space="preserve"> Субсидии предоставляются в целях обновления флота судами, плавающими под Государственным флагом Российской Федерации, а также для утилизации и рационального вывода из эксплуатации технически устаревших судов. 
Размер субсидии, получаемой российской организацией на одно новое гражданское судно, не может превышать:
а) 15 процентов стоимости судна (без учета налога на добавленную стоимость) в случае приобретения (строительства) нового пассажирского судна;
б) 10 процентов стоимости судна (без учета налога на добавленную стоимость) в случае приобретения (строительства) нового гражданского судна другого типа (за исключением судна рыбопромыслового флота и судна технического флота).</t>
  </si>
  <si>
    <t>Постановление Правительства Российской Федерации от 15 апреля 2014 г. №304 «Об утверждении государственной программы Российской Федерации «Развитие судостроения и техники для освоения шельфовых месторождений на 2013 - 2030 годы» (в ред. Постановления Правительства РФ от 31.03.2017 №374), Постановление Правительства Российской Федерации от 27.04.2008 №502</t>
  </si>
  <si>
    <t>Порядок предоставления субсидии определен Постановлением Правительства Российской Федерации от 27.04.2017 №502 "Об утверждении Правил предоставления субсидий из федерального бюджета российским организациям на возмещение части затрат на приобретение (строительство) новых гражданских судов взамен судов, сданных на утилизацию"</t>
  </si>
  <si>
    <t>Субсидии из федерального бюджета организациям оборонно-промышленного комплекса  на возмещение части затрат на уплату процентов по кредитам, полученным в российских кредитных организациях и государственной корпорации «Банк развития и внешнеэкономической деятельности (Внешэкономбанк)» на осуществление инновационных и инвестиционных проектов по выпуску высокотехнологичной продукции</t>
  </si>
  <si>
    <t>создание нового бизнеса</t>
  </si>
  <si>
    <t>режим благоприятствования</t>
  </si>
  <si>
    <t>межбюджетные трансферты</t>
  </si>
  <si>
    <t>модернизация действующего предприятия / создание нового бизнеса</t>
  </si>
  <si>
    <t>кредитование, займ, участие в капитале</t>
  </si>
  <si>
    <t>Выполнение функций проектного офиса по реализации проектов развития в моногородах</t>
  </si>
  <si>
    <t>консультирование</t>
  </si>
  <si>
    <t>НКО</t>
  </si>
  <si>
    <t xml:space="preserve">Предоставление грантов на конкурсной основе некоммерческим неправительственным НКО, участвующим в развитии институтов гражданского общества, реализующим социально значимые проекты и проекты в сфере защиты прав и свобод человека и гражданина по следующим направлениям: социальное обслуживание, социальная поддержка и защита граждан; охрана здоровья граждан, пропаганда здорового образа жизни; поддержка семьи, материнства, отцовства и детства; поддержка молодёжных проектов, реализация которых охватывает виды деятельности, предусмотренные статьёй 31.1 Федерального закона от 12 января 1996 года № 7-ФЗ «О некоммерческих организациях»; поддержка проектов в области науки, образования, просвещения; поддержка проектов в области культуры и искусства; сохранение исторической памяти; защита прав и свобод человека и гражданина, в том числе защита прав заключённых; охрана окружающей среды и защита животных; укрепление межнационального и межрелигиозного согласия; развитие общественной дипломатии и поддержка соотечественников ;развитие институтов гражданского общества. </t>
  </si>
  <si>
    <t>новый социальный проект</t>
  </si>
  <si>
    <t>гранты</t>
  </si>
  <si>
    <t>прямой</t>
  </si>
  <si>
    <t>ИП / ЮЛ</t>
  </si>
  <si>
    <t>ЮЛ</t>
  </si>
  <si>
    <t>обеспечение текущей деятельности</t>
  </si>
  <si>
    <t>субсидирование</t>
  </si>
  <si>
    <t>через соглашение с субъектом Российской Федерации</t>
  </si>
  <si>
    <t>прямой / через соглашение с субъектом Российской Федерации</t>
  </si>
  <si>
    <t>модернизация действующего предприятия</t>
  </si>
  <si>
    <t>модернизация действующего предприятия / создание нового бизнеса / обеспечение текущей деятельности</t>
  </si>
  <si>
    <t>субъект РФ</t>
  </si>
  <si>
    <t xml:space="preserve">создание нового бизнеса </t>
  </si>
  <si>
    <t>модернизация действующего предприятия / создание нового бизнес</t>
  </si>
  <si>
    <t>модернизация действующего предприятия / обеспечение текущей деятельности</t>
  </si>
  <si>
    <t>ВЭБ.РФ</t>
  </si>
  <si>
    <t>Предусмотрена возможность финансирования отобранных инвестиционных проектов по сниженной ставке финансирования с распределением рисков осуществления инвестиционных проектов между инициатором проекта (предоставляет из собственных средств не менее 20% стоимости проекта), оператором программы ВЭБ и  входящими в синдикат банками (предоставляют 80% заемного финансирования). Долговое финансирование будет разделено на три транша (до 40, 40 и 20% соответственно). Транш А – бумаги самой фабрики, гарантированные бюджетом. Ставка не должна превышать стоимость привлечения денег для фабрики плюс ее маржа, которая покроет ее административные расходы и премию за кредитный риск, размер будет определяться по документам ВЭБа. Транш Б – деньги кредиторов, транш В – ВЭБа, который должен защитить первые два выпуска.</t>
  </si>
  <si>
    <t xml:space="preserve">Поддержка инвестиционных проектов, реализуемых на территории Российской Федерации на основе проектного финансирования. Имущественный взнос Российской Федерации в государственную корпорацию "Банк развития и внешнеэкономической деятельности (Внешэкономбанк)" на возмещение расходов в связи с предоставлением кредитов и займов в рамках реализации механизма "фабрики" проектного финансирования
</t>
  </si>
  <si>
    <t xml:space="preserve">субъект РФ </t>
  </si>
  <si>
    <t xml:space="preserve"> через соглашение с субъектом Российской Федерации</t>
  </si>
  <si>
    <t xml:space="preserve">модернизация действующего предприятия / создание нового бизнеса / обеспечение текущей деятельности </t>
  </si>
  <si>
    <t xml:space="preserve">модернизация действующего предприятия / обеспечение текущей деятельности </t>
  </si>
  <si>
    <t xml:space="preserve">ИП / ЮЛ / субъект РФ </t>
  </si>
  <si>
    <t xml:space="preserve">ЮЛ / субъект РФ </t>
  </si>
  <si>
    <t>займ</t>
  </si>
  <si>
    <t>займ / лизинг</t>
  </si>
  <si>
    <t xml:space="preserve">займ </t>
  </si>
  <si>
    <t xml:space="preserve">модернизация действующего предприятия </t>
  </si>
  <si>
    <t xml:space="preserve">кредитование, займ, участие в капитале / лизинг </t>
  </si>
  <si>
    <t>гарантии</t>
  </si>
  <si>
    <t>Федеральный закон от 12.01.1996 № 7-ФЗ «О некоммерческих организациях»; Указ Президента РФ от 30.01.2019 №30; Положение о конкурсе на предоставление грантов Президента Российской Федерации на развитие гражданского общества</t>
  </si>
  <si>
    <t>Конкурс проводится Фондом президентских грантов в соответствии с Указом Президента Российской Федерации от 30.01.2019 №30 «О грантах Президента Российской Федерации, предоставляемых на развитие гражданского общества». Условия и порядок проведения конкурса среди некоммерческих неправительственных организаций, участвующих в развитии институтов гражданского общества, реализующих социально значимые проекты и проекты в сфере защиты прав и свобод человека и гражданина, на предоставление грантов Президента Российской Федерации на развитие гражданского общества определяются соответствующим Положением, размещенным на официальном сайте Фонда -оператора президентских грантов по развитию гражданского общества (https://президентскиегранты.рф/).</t>
  </si>
  <si>
    <t>Характеристика меры поддержки</t>
  </si>
  <si>
    <t xml:space="preserve">Развитие центров экономического роста субъектов Российской Федерации, входящих в состав Дальневосточного федерального округа
</t>
  </si>
  <si>
    <t xml:space="preserve">Предоставление иных межбюджетных трансфертов бюджетам субъектов Российской Федерации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t>
  </si>
  <si>
    <t>https://minvr.ru/activity/</t>
  </si>
  <si>
    <t xml:space="preserve">Реализация мероприятий по социально-экономическому развитию субъектов Российской Федерации, входящих в состав Северо-Кавказского федерального округа
</t>
  </si>
  <si>
    <t xml:space="preserve">Поддержка реализации инвестиционных проектов, включенных в подпрограммы по социально-экономическому развитию субъектов Российской Федерации, входящих в состав Северо-Кавказского федерального округа, государственной программы Российской Федерации "Развитие Северо-Кавказского федерального округа"
</t>
  </si>
  <si>
    <t>Постановление Правительства РФ от 15.04.2014 №309 "Об утверждении государственной программы Российской Федерации "Развитие Северо-Кавказского федерального округа" на период до 2025 года"; Приказ Минкавказа России от 30.06.2016 №99 "Об утверждении Правил отбора инвестиционных проектов для включения в подпрограммы по социально-экономическому развитию субъектов Российской Федерации, входящих в состав Северо-Кавказского федерального округа, государственной программы Российской Федерации "Развитие Северо-Кавказского федерального округа" на период до 2025 года"</t>
  </si>
  <si>
    <t xml:space="preserve">займ, участие в капитале </t>
  </si>
  <si>
    <t>Получатели финансовой поддержки – субъекты Российской Федерации, муниципальные образования, ресурсоснабжающие организации, российские кредитные организации. Предоставление финансовой поддержки осуществляется под обязательство субъекта Российской Федерации достичь значения показателя эффективности использования финансовой поддержки, определяемого как соотношение объема привлеченных субъектом Российской Федерации за период предоставления финансовой поддержки денежных средств на реализацию проектов модернизации по заключенным в течение этого периода концессионным соглашениям, за исключением средств предоставленной региону финансовой поддержки, к объему средств финансовой поддержки, при этом указанное соотношение должно быть более 10 к 1.Софинансирование субъектом Российской Федерации процентной ставки ресурсоснабжающим организациям и кредитным организациям осуществляется в размере 100 процентов ключевой ставки Центрального банка Российской Федерации, действующей на дату заключения кредитного договора и (или) выпуска облигаций.</t>
  </si>
  <si>
    <t>Постановление Правительства Российской Федерации от 25 августа 2017 года № 997 «О реализации мер финансовой поддержки за счет средств государственной корпорации – Фонда содействия реформированию жилищно-коммунального хозяйства и внесении изменений в некоторые акты правительства Российской Федерации».</t>
  </si>
  <si>
    <t>Минкомсвязь России</t>
  </si>
  <si>
    <t>Постановление Правительства РФ от 15.04.2014 №313 (ред. от 30.12.2018) "Об утверждении государственной программы Российской Федерации "Информационное общество (2011 - 2020 годы)"</t>
  </si>
  <si>
    <t xml:space="preserve"> прочее </t>
  </si>
  <si>
    <t xml:space="preserve">прочее </t>
  </si>
  <si>
    <t xml:space="preserve">Субсидии предоставляются в целях софинансирования расходных обязательств субъектов Российской Федерации, связанных с реализацией проектов (мероприятий), направленных на становление информационного общества в субъектах Российской Федерации, предусмотренных в государственных программах субъектов Российской Федерации.
Проектом (мероприятием), направленным на становление информационного общества в субъектах Российской Федерации является автоматизация приоритетных видов регионального государственного контроля (надзора) в целях внедрения риск-ориентированного подхода
</t>
  </si>
  <si>
    <t>Субъектом поддержки является субъект Российской Федерации. Условиями предоставления субсидии являются:
а) наличие правовых актов субъекта Российской Федерации, утверждающих перечень мероприятий, в целях софинансирования которых предоставляются субсидии, в соответствии с требованиями нормативных правовых актов Российской Федерации;
б) наличие в бюджете субъекта Российской Федерации бюджетных ассигнований на исполнение расходного обязательства субъекта Российской Федерации, софинансирование которого осуществляется из федерального бюджета, в объеме, необходимом для его исполнения, включающем размер планируемой к предоставлению из федерального бюджета субсидии, и порядок определения объемов указанных ассигнований, если иное не установлено актами Президента Российской Федерации или Правительства Российской Федерации;
в) заключение соглашения о предоставлении субсидии между Министерством цифрового развития, связи и массовых коммуникаций Российской Федерации, до которого как получателя средств федерального бюджета доведены лимиты бюджетных обязательств на предоставление субсидии, и высшим исполнительным органом государственной власти субъекта Российской Федерации.</t>
  </si>
  <si>
    <t xml:space="preserve">Правила предоставления и распределения субсидий на поддержку региональных проектов в сфере информационных технологий в рамках подпрограммы "Информационное государство" государственной программы Российской Федерации "Информационное общество (2011 - 2020 годы)" утверждены в Приложении 2 к госпрограмме, утвержденной Постановлением Правительства РФ от 15.04.2014 №313
</t>
  </si>
  <si>
    <t xml:space="preserve">Предоставление субсидии из федерального бюджета бюджетам субъектов Российской Федерации на поддержку региональных проектов в сфере информационных технологий
</t>
  </si>
  <si>
    <t xml:space="preserve">https://digital.gov.ru/ru/activity/directions/142/
</t>
  </si>
  <si>
    <t xml:space="preserve">Субсидии предоставляются из федерального бюджета бюджетам субъектов Российской Федерации на софинансирование государственных программ субъектов Российской Федерации на:
1) приобретение спортивного оборудования и инвентаря для приведения организаций спортивной подготовки в нормативное состояние по следующим направлениям:
- развитие материально-технической базы спортивных школ олимпийского резерва;
- совершенствование спортивной подготовки по хоккею;
2) оснащение объектов спортивной инфраструктуры спортивно-технологическим оборудованием по следующим направлениям:
- создание малых спортивных площадок, монтируемых на открытых площадках или в закрытых помещениях, на которых возможно проводить тестирование ГТО;
- создание или модернизация физкультурно-оздоровительных комплексов открытого типа и (или) физкультурно-оздоровительных комплексов для центров развития внешкольного спорта;
- создание или модернизация футбольных полей с искусственным покрытием.
3) создание и модернизацию объектов спортивной инфраструктуры региональной (муниципальной) собственности для занятий физкультурой и спортом (при этом объекты спорта могут создаваться в рамках государственно-частного (муниципально-частного) партнерства).
4) развитие сети плоскостных спортивных сооружений в сельской местности, в которой реализуются инвестиционные проекты в сфере агропромышленного комплекса, в рамках реализации федерального проекта "Спорт - норма жизни" национального проекта "Демография".
Субсидии предоставляются на основании соглашения, подготавливаемого и заключаемого в государственной системе "Электронный бюджет". Установлены правила расчета размера субсидий
</t>
  </si>
  <si>
    <t>Постановление Правительства РФ от 15.04.2014 №302 "Об утверждении государственной программы Российской Федерации "Развитие физической культуры и спорта"</t>
  </si>
  <si>
    <t>субъект РФ / учреждения социальной сферы</t>
  </si>
  <si>
    <t xml:space="preserve"> - создание и модернизация объектов спортивной инфраструктуры региональной собственности для занятий физической культурой и спортом</t>
  </si>
  <si>
    <t xml:space="preserve"> - оснащение объектов спортивной инфраструктуры спортивно-технологическим оборудованием
</t>
  </si>
  <si>
    <t xml:space="preserve"> - приобретение спортивного оборудования и инвентаря для приведения организаций спортивной подготовки в нормативное состояние
</t>
  </si>
  <si>
    <t xml:space="preserve">Правила предоставления и распределения субсидий из федерального бюджета бюджетам субъектов Российской Федерации на софинансирование государственных программ субъектов Российской Федерации в части приобретения спортивного оборудования и инвентаря для приведения организаций спортивной подготовки в нормативное состояние приведены в приложении №31 к государственной программе Российской Федерации "Развитие физической культуры и спорта". 
Правила предоставления и распределения субсидий из федерального бюджета бюджетам субъектов Российской Федерации на софинансирование государственных программ субъектов Российской Федерации в части оснащения объектов спортивной инфраструктуры спортивно-технологическим оборудованием приведены в приложении №32 к государственной программе Российской Федерации "Развитие физической культуры и спорта".
Правила предоставления и распределения субсидий из федерального бюджета бюджетам субъектов Российской Федерации на софинансирование создания и модернизации объектов спортивной инфраструктуры государственной собственности субъектов Российской Федерации (муниципальной собственности) для занятий физической культурой и спортом приведены в приложении №33.
Правила предоставления и распределения субсидий из федерального бюджета бюджетам субъектов Российской Федерации на развитие сети плоскостных спортивных сооружений в сельской местности приведены в приложении №34 к государственной программе Российской Федерации "Развитие физической культуры и спорта".
</t>
  </si>
  <si>
    <t>Субсидии предоставляются субъектам Российской Федерации при соблюдении следующих условий:
а) наличие правовых актов субъекта Российской Федерации, в том числе государственных программ субъектов Российской Федерации или подпрограмм государственных программ субъектов Российской Федерации, мероприятия которых соответствуют установленным Правилам, в целях софинансирования которых предоставляются субсидии, в соответствии с требованиями нормативных правовых актов Российской Федерации;
б) наличие предусмотренных законом субъекта Российской Федерации о бюджете субъекта Российской Федерации на очередной финансовый год и плановый период бюджетных ассигнований на финансовое обеспечение расходного обязательства субъекта Российской Федерации по реализации государственной программы субъекта Российской Федерации, софинансирование которого осуществляется из федерального бюджета, в объеме, необходимом для его исполнения, включающем размер планируемой субсидии;
в) заключение соглашения между Министерством спорта Российской Федерации и высшим исполнительным органом государственной власти субъекта Российской Федерации о предоставлении субсидии.</t>
  </si>
  <si>
    <t xml:space="preserve">Субсидии предоставляются в целях софинансирования расходных обязательств субъектов Российской Федерации, возникающих при реализации региональных программ, которые включают в себя одно или несколько из следующих мероприятий:
а) модернизация инфраструктуры общего образования (строительство зданий (пристрой к зданиям) общеобразовательных организаций, приобретение (выкуп) зданий общеобразовательных организаций, проведение капитального ремонта, реконструкция), возврат в систему общего образования зданий, используемых не по назначению, приобретение (выкуп) зданий общеобразовательных организаций, в том числе оснащение новых мест в общеобразовательных организациях средствами обучения и воспитания, необходимыми для реализации основных образовательных программ начального общего, основного общего и среднего общего образования (далее - средства обучения и воспитания);
б) оптимизация загруженности общеобразовательных организаций, повышение эффективности использования помещений образовательных организаций разных типов, включая профессиональные образовательные организации, организации дополнительного образования и образовательные организации высшего образования, проведение организационных мероприятий, направленных на оптимизацию образовательной деятельности, и кадровых решений, в том числе решений по повышению квалификации педагогических работников начального общего, основного общего и среднего общего образования;
в) поддержка развития негосударственного сектора общего образования.
</t>
  </si>
  <si>
    <t>Предусматриваются следующие обязательства субъекта Российской Федерации:
а) направление иного межбюджетного трансферта на финансовое обеспечение мероприятий по созданию в субъекте Российской Федерации дополнительных мест для детей в возрасте до 3 лет в дошкольных организациях; б) в случае направления иных межбюджетных трансфертов на создание дополнительных мест для детей старше 3 лет в дошкольных организациях - обеспечение за счет средств бюджета субъекта Российской Федерации (местного бюджета) создания в организациях, осуществляющих образовательную деятельность по образовательным программам дошкольного образования, не менее соответствующего количества дополнительных мест для детей в возрасте до 3 лет путем строительства, реконструкции, выкупа, перепрофилирования, капитального ремонта, поддержки государственно-частного партнерства, концессионных соглашений в период действия соглашения; в) использование экономически эффективной проектной документации повторного использования, в случае отсутствия такой документации - типовой проектной документации для объектов образовательных организаций из соответствующих реестров Министерства строительства и жилищно-коммунального хозяйства Российской Федерации при осуществлении расходов бюджета субъекта Российской Федерации, источником софинансирования которых является иной межбюджетный трансферт; г) обеспечение 24-часового онлайн-видеонаблюдения с трансляцией в информационно-телекоммуникационной сети "Интернет" за объектами строительства, на софинансирование расходов которых направляется иной межбюджетный трансферт.</t>
  </si>
  <si>
    <t xml:space="preserve">Софинансирование реализации государственных программ субъектов Российской Федерации в части мероприятий, направленных на создание дополнительных мест для детей в возрасте до 3 лет в дошкольных организациях (далее - региональные программы) путем строительства зданий (пристройки к зданию), приобретения (выкупа) зданий (пристройки к зданию) и помещений дошкольных организаций, в отношении которых имеется типовая проектная документация из соответствующих реестров Министерства строительства и жилищно-коммунального хозяйства Российской Федерации, а также предоставления межбюджетных трансфертов из бюджета субъекта Российской Федерации местным бюджетам для оказания финансовой поддержки выполнения органами местного самоуправления полномочий по вопросам местного значения в рамках реализации региональной программы.
</t>
  </si>
  <si>
    <t xml:space="preserve">Содействие созданию в субъектах Российской Федерации дополнительных мест для детей в возрасте  до 3 лет в образовательных организациях, осуществляющих образовательную деятельность по образовательным программам дошкольного образования 
</t>
  </si>
  <si>
    <t>Реализация федерального проекта "Содействие занятости женщин - создание условий дошкольного образования для детей в возрасте до трех лет". Условиями предоставления иных межбюджетных трансфертов являются: а) наличие в субъекте Российской Федерации утвержденной правовым актом субъекта Российской Федерации региональной программы, включающей в себя в том числе одно или несколько мероприятий, предусмотренных пунктом 2 настоящих Правил, в целях финансового обеспечения которых предоставляются иные межбюджетные трансферты; б) наличие в бюджете субъекта Российской Федерации бюджетных ассигнований на исполнение расходного обязательства субъекта Российской Федерации, связанного с реализацией региональной программы в части мероприятий по созданию дополнительных мест для детей в возрасте от 2 месяцев до 3 лет, софинансирование которого осуществляется из федерального бюджета, в объеме, необходимом для его исполнения, включающем размер планируемого к предоставлению из федерального бюджета иного межбюджетного трансферта; в) заключение соглашения между  между Министерством образования и науки Российской Федерации и высшим исполнительным органом государственной власти субъекта Российской Федерации.</t>
  </si>
  <si>
    <t>Софинансирование расходных обязательств субъектов Российской Федерации, возникающих при реализации федерального проекта "Современная школа"</t>
  </si>
  <si>
    <t xml:space="preserve">Софинансирование из федерального бюджета реализации региональных мероприятий в составе федерального проекта «Современная школа», направленных на: 
- обновление материально-технической базы для формирования у обучающихся современных технологических и гуманитарных навыков;
- поддержка образования для детей с ограниченными возможностями здоровья;
- создание новых мест в общеобразовательных организациях, расположенных в сельской местности и поселках городского типа;
- модернизация инфраструктуры общего образования в отдельных субъектах Российской Федерации;
- создание новых мест в общеобразовательных организациях в целях ликвидации третьей смены обучения и формирование условий для получения качественного общего образования.
</t>
  </si>
  <si>
    <t>Софинансирование расходных обязательств субъектов Российской Федерации, возникающих при реализации федерального проекта "Успех каждого ребенка"</t>
  </si>
  <si>
    <t>Софинансирование из федерального бюджета реализации региональных мероприятий в составе федерального проекта «Успех каждого ребенка», направленных на:  
- создание детских технопарков "Кванториум";
- создание ключевых центров развития детей; 
- создание центров выявления и поддержки одаренных детей; 
- создание новых мест дополнительного образования детей.</t>
  </si>
  <si>
    <t>Софинансирование расходных обязательств субъектов Российской Федерации, возникающих при реализации федерального проекта "Социальная активность"</t>
  </si>
  <si>
    <t>Софинансирование из федерального бюджета реализации региональных мероприятий в составе федерального проекта «Социальная активность», направленных на:  
- создание сети ресурсных центров по поддержке добровольчества;
- проведение Всероссийского конкурса лучших региональных практик поддержки волонтерства "Регион добрых дел".</t>
  </si>
  <si>
    <t>Критериями отбора субъектов Российской Федерации для предоставления субсидии являются:
а) потребность в обеспечении необходимого уровня развития системы образования субъекта Российской Федерации по соответствующему мероприятию, указанному в пункте 2 Правил, с учетом показателей, в частности опыта выполнения в субъекте Российской Федерации масштабных (общероссийских, межрегиональных) программ и проектов в сфере образования, а также кадрового потенциала субъекта Российской Федерации различного уровня по видам образования;
б) наличие в субъекте Российской Федерации утвержденных в установленном порядке паспортов региональных проектов, обеспечивающих достижение целей, показателей и результатов федеральных проектов, входящих в состав национального проекта "Образование", в рамках государственной программы Российской Федерации "Развитие образования".
Критериями отбора субъекта Российской Федерации для предоставления субсидии являются:
а) наличие с учетом демографического прогноза потребности субъекта Российской Федерации в обеспечении местами обучающихся в одну смену, динамики численности детей школьного возраста и сохранения существующего односменного режима обучения;
б) наличие в субъекте Российской Федерации зданий общеобразовательных организаций, которые находятся в аварийном состоянии, и (или) требуют капитального ремонта, и (или) не имеют санитарно-гигиенических помещений, и (или) не соответствуют современным требованиям к условиям обучения и (или) сменности обучения в общеобразовательных организациях;
в) наличие региональной программы, предусматривающей мероприятия, указанные в пункте 2 настоящих Правил;
г) наличие обязательства субъекта Российской Федерации по обеспечению создания новых мест в общеобразовательных организациях в соответствии с прогнозируемой потребностью и современными условиями обучения, включая их оснащение средствами обучения и воспитания, в соответствии с санитарно-эпидемиологическими требованиями, строительными и противопожарными нормами, федеральными государственными образовательными стандартами общего образования, а также в соответствии с перечнем средств обучения и воспитания, соответствующих современным условиям обучения, необходимых при оснащении общеобразовательных организаций в целях реализации мероприятий по содействию созданию в субъектах Российской Федерации (исходя из прогнозируемой потребности) новых мест в общеобразовательных организациях. Указанный перечень, критерии его формирования и требования к функциональному оснащению, а также норматив стоимости оснащения одного места обучающегося средствами обучения и воспитания утверждаются Министерством образования и науки Российской Федерации.</t>
  </si>
  <si>
    <t xml:space="preserve">Субсидии предоставляются бюджетам субъектов Российской Федерации, заявки которых прошли отбор в порядке, установленном Министерством просвещения Российской Федерации.
Критериями отбора субъектов Российской Федерации для предоставления субсидии являются:
а) потребность в обеспечении необходимого уровня развития системы образования субъекта Российской Федерации по соответствующему мероприятию, указанному в пункте 2 Правил, с учетом показателей, в частности опыта выполнения в субъекте Российской Федерации масштабных (общероссийских, межрегиональных) программ и проектов в сфере образования, а также кадрового потенциала субъекта Российской Федерации различного уровня по видам образования;
б) наличие в субъекте Российской Федерации утвержденных в установленном порядке паспортов региональных проектов, обеспечивающих достижение целей, показателей и результатов федеральных проектов, входящих в состав национального проекта "Образование", в рамках государственной программы Российской Федерации "Развитие образования".
</t>
  </si>
  <si>
    <t>Для участия в отборе субъекта Российской Федерации для предоставления субсидии орган, уполномоченный высшим исполнительным органом государственной власти субъекта Российской Федерации, представляет в Минпросвещения России заявку на участие в отборе (далее - заявка). Состав и сроки представления заявки устанавливаются указанным Министерством.
Условиями предоставления субсидий являются:
а) наличие в бюджете субъекта Российской Федерации бюджетных ассигнований на исполнение расходного обязательства субъекта Российской Федерации, софинансирование которого осуществляется из федерального бюджета, в объеме, необходимом для его исполнения, включающем размер планируемой к предоставлению из федерального бюджета субсидии, а также порядка определения объемов указанных ассигнований, если иное не установлено актами Президента Российской Федерации или актами Правительства Российской Федерации;
б) наличие в субъекте Российской Федерации утвержденной высшим исполнительным органом государственной власти субъекта Российской Федерации региональной программы, включающей в себя одно или несколько мероприятий, предусмотренных пунктом 2 Правил;
в) заключение соглашения между Министерством просвещения Российской Федерации и высшим исполнительным органом государственной власти субъекта Российской Федерации о предоставлении субсидии.</t>
  </si>
  <si>
    <t>Для участия в отборе субъекта Российской Федерации для предоставления субсидии орган, уполномоченный высшим исполнительным органом государственной власти субъекта Российской Федерации, представляет в Федеральное агентство по делам молодежи заявку на участие в отборе (далее - заявка). Состав и сроки представления заявки устанавливаются указанным ведомством.
Условиями предоставления субсидий являются:
а) наличие в бюджете субъекта Российской Федерации бюджетных ассигнований на исполнение расходного обязательства субъекта Российской Федерации, софинансирование которого осуществляется из федерального бюджета, в объеме, необходимом для его исполнения, включающем размер планируемой к предоставлению из федерального бюджета субсидии, а также порядка определения объемов указанных ассигнований, если иное не установлено актами Президента Российской Федерации или актами Правительства Российской Федерации;
б) наличие в субъекте Российской Федерации утвержденной высшим исполнительным органом государственной власти субъекта Российской Федерации региональной программы, включающей в себя одно или несколько мероприятий, предусмотренных пунктом 2 Правил;
в) заключение соглашения с высшим исполнительным органом государственной власти субъекта Российской Федерации о предоставлении субсидии.</t>
  </si>
  <si>
    <t xml:space="preserve">Субсидии предоставляются бюджетам субъектов Российской Федерации, заявки которых прошли отбор в порядке, установленном Федеральное агентство по делам молодежи.
Критериями отбора субъектов Российской Федерации для предоставления субсидии являются:
а) потребность в обеспечении необходимого уровня развития системы образования субъекта Российской Федерации по соответствующему мероприятию, указанному в пункте 2 Правил, с учетом показателей, в частности опыта выполнения в субъекте Российской Федерации масштабных (общероссийских, межрегиональных) программ и проектов в сфере образования, а также кадрового потенциала субъекта Российской Федерации различного уровня по видам образования;
б) наличие в субъекте Российской Федерации утвержденных в установленном порядке паспортов региональных проектов, обеспечивающих достижение целей, показателей и результатов федеральных проектов, входящих в состав национального проекта "Образование", в рамках государственной программы Российской Федерации "Развитие образования".
</t>
  </si>
  <si>
    <t>Постановление Правительства РФ от 26.12.2017 №1640  "Об утверждении государственной программы Российской Федерации "Развитие здравоохранения"</t>
  </si>
  <si>
    <t>Субсидии предоставляются по результатам отбора субъектов Российской Федерации. Критерии отбора включают в себя, в том числе: а) наличие акта Президента Российской Федерации или Правительства Российской Федерации либо поручения или указания Президента Российской Федерации или поручения Председателя Правительства Российской Федерации о строительстве (реконструкции, в том числе с элементами реставрации, техническом перевооружении) или приобретении объекта на территории конкретного субъекта Российской Федерации;
б) обязательство высшего исполнительного органа государственной власти субъекта Российской Федерации по финансовому обеспечению строительства (реконструкции, в том числе с элементами реставрации, техническом перевооружении) или приобретению объекта в государственную собственность субъекта Российской Федерации (муниципальную собственность) за счет средств бюджета субъекта Российской Федерации и (или) по предоставлению субсидий местным бюджетам в целях оказания финансовой поддержки выполнения органами местного самоуправления полномочий по вопросам местного значения при строительстве (реконструкции, в том числе с элементами реставрации, техническом перевооружении) объектов муниципальной собственности или приобретении объектов недвижимого имущества в муниципальную собственность в соответствии с уровнем софинансирования, предусмотренным пунктом 6 Правил.</t>
  </si>
  <si>
    <t xml:space="preserve">Размер субсидий определяется актом Президента Российской Федерации или Правительства Российской Федерации либо в соответствии с поручением или указанием Президента Российской Федерации или поручением Председателя Правительства Российской Федерации о строительстве (реконструкции, в том числе с элементами реставрации, техническом перевооружении) или приобретении объекта с учетом количественной оценки соответствующих затрат.
В случае реализации в отдельных субъектах Российской Федерации в соответствии с актами Президента Российской Федерации и (или) Правительства Российской Федерации индивидуально определенных мероприятий, имеющих общегосударственное значение, уровень софинансирования расходного обязательства субъекта Российской Федерации из федерального бюджета может устанавливаться с превышением предельного уровня софинансирования расходного обязательства субъекта Российской Федерации из федерального бюджета, рассчитанного в соответствии с пунктом 13 Правил формирования, предоставления и распределения субсидий из федерального бюджета бюджетам субъектов Российской Федерации, утвержденных постановлением Правительства Российской Федерации от 30 сентября 2014 г. N 999 "О формировании, предоставлении и распределении субсидий из федерального бюджета бюджетам субъектов Российской Федерации" в размере не более 99 процентов.
Субсидия предоставляется на основании соглашения, заключенного между Министерством здравоохранения Российской Федерации и высшим исполнительным органом государственной власти субъекта Российской Федерации, подготовленного (сформированного) с использованием государственной интегрированной информационной системы управления общественными финансами "Электронный бюджет", в соответствии с типовой формой, утвержденной Министерством финансов Российской Федерации
</t>
  </si>
  <si>
    <t xml:space="preserve">Субсидии предоставляются в целях софинансирования расходных обязательств субъектов Российской Федерации, возникающих при строительстве (реконструкции, в том числе с элементами реставрации, техническом перевооружении) объектов государственной собственности субъектов Российской Федерации или приобретении объектов недвижимого имущества в государственную собственность субъектов Российской Федерации и (или) связанных с предоставлением субсидий местным бюджетам в целях оказания финансовой поддержки выполнения органами местного самоуправления полномочий по вопросам местного значения при строительстве (реконструкции, в том числе с элементами реставрации, техническом перевооружении) объектов муниципальной собственности или приобретении объектов недвижимого имущества в муниципальную собственность 
</t>
  </si>
  <si>
    <t>Предоставление субсидий из федерального бюджета бюджетам субъектов РФ на софинансирование расходов  на строительство объектов государственной собственности субъектов Российской Федерации или приобретении объектов недвижимого имущества в государственную собственность субъектов Российской Федерации и (или) связанных с предоставлением субсидий местным бюджетам в целях оказания финансовой поддержки выполнения органами местного самоуправления полномочий по вопросам местного значения при строительстве объектов муниципальной собственности или приобретении объектов недвижимого имущества в муниципальную собственность</t>
  </si>
  <si>
    <t xml:space="preserve">Приказ Минздрава России от 22.05.2018 №260 (ред. от 21.12.2018) "Об утверждении ведомственной целевой программы "Развитие материально-технической базы детских поликлиник и детских поликлинических отделений медицинских организаций"
</t>
  </si>
  <si>
    <t xml:space="preserve">Субсидии в целях развития паллиативной медицинской помощи
</t>
  </si>
  <si>
    <t xml:space="preserve">Субсидии предоставляются в целях софинансирования расходных обязательств субъектов Российской Федерации, связанных с реализацией следующих мероприятий:
а) обеспечение лекарственными препаратами, в том числе для обезболивания;
б) обеспечение медицинских организаций, оказывающих паллиативную медицинскую помощь, медицинскими изделиями, в том числе для использования на дому.
</t>
  </si>
  <si>
    <t xml:space="preserve">Постановление Правительства РФ от 26.12.2017 №1640 "Об утверждении государственной программы Российской Федерации "Развитие здравоохранения"
</t>
  </si>
  <si>
    <t xml:space="preserve">Субъекты Российской Федерации. Критериями отбора субъекта Российской Федерации для предоставления субсидии являются:
а) наличие в субъекте Российской Федерации медицинских организаций, оказывающих медицинскую помощь неизлечимым больным;
б) наличие нормативного правового акта, утверждающего государственную программу субъектов Российской Федерации, включающую мероприятия по развитию паллиативной медицинской помощи и содержащую целевые показатели результативности использования субсидии
</t>
  </si>
  <si>
    <t xml:space="preserve">Субсидия предоставляется на основании соглашения между Министерством здравоохранения Российской Федерации и высшим исполнительным органом государственной власти субъекта Российской Федерации, которое заключается с использованием государственной интегрированной информационной системы управления общественными финансами "Электронный бюджет" в соответствии с типовой формой, утвержденной Министерством финансов Российской Федерации.
Условиями предоставления субсидии являются:
а) наличие в субъекте Российской Федерации лиц, нуждающихся в оказании паллиативной медицинской помощи, и системы их учета;
б) наличие правовых актов субъекта Российской Федерации, утверждающих перечень мероприятий, в целях софинансирования которых предоставляются субсидии, в соответствии с требованиями нормативных правовых актов Российской Федерации;
в) наличие в бюджете субъекта Российской Федерации бюджетных ассигнований на финансовое обеспечение расходных обязательств субъекта Российской Федерации, софинансирование которых осуществляется из федерального бюджета, в объеме, необходимом для исполнения указанных обязательств, включающем размер планируемой к предоставлению из федерального бюджета субсидии;
г) заключение соглашения в соответствии с пунктом 10 Правил формирования, предоставления и распределения субсидий из федерального бюджета бюджетам субъектов Российской Федерации, утвержденных постановлением Правительства Российской Федерации от 30 сентября 2014 г. №999 "О формировании, предоставлении и распределении субсидий из федерального бюджета бюджетам субъектов Российской Федерации".
</t>
  </si>
  <si>
    <t xml:space="preserve">Субсидии на единовременные компенсационные выплаты медицинским работникам (врачам, фельдшерам) в возрасте до 50 лет,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
</t>
  </si>
  <si>
    <t xml:space="preserve">Критериями отбора субъектов Российской Федерации для предоставления субсидий являются:
а) наличие утвержденного уполномоченным органом исполнительной власти субъекта Российской Федерации и согласованного с Министерством здравоохранения Российской Федерации перечня вакантных должностей медицинских работников в медицинских организациях и их структурных подразделениях, при замещении которых осуществляются единовременные компенсационные выплаты на очередной финансовый год (программного реестра должностей);
б) наличие заявки высшего исполнительного органа государственной власти субъекта Российской Федерации на участие в мероприятии, содержащей сведения о планируемой численности участников мероприятия (врачей, фельдшеров).
Субсидия предоставляется на основании соглашения, заключенного между Министерством здравоохранения Российской Федерации и высшим исполнительным органом государственной власти субъекта Российской Федерации, с использованием государственной интегрированной информационной системы управления общественными финансами "Электронный бюджет" в соответствии с типовой формой, утвержденной Министерством финансов Российской Федерации
</t>
  </si>
  <si>
    <t xml:space="preserve">Программа "Земский доктор" Компенсационная выплата в размере 1 млн.рублей врачам, 0,5 млн. руб. фельдшерам, решившим переехать в сельскую местность с целью осуществления трудовой деятельности.
</t>
  </si>
  <si>
    <t xml:space="preserve">Возраст врачей, фельдшеров - с 25 до 50 лет. Врачи будут направляться не только в маленькие села, но и районные центры, численность которых достигает  до 50 тысяч человек. </t>
  </si>
  <si>
    <t xml:space="preserve">Субсидии из федерального бюджета предоставляются в целях софинансирования расходных обязательств субъектов Российской Федерации по реализации мероприятий (укрупненных инвестиционных проектов), предусматривающих осуществление капитальных вложений, и (или) мероприятий, не предусматривающих осуществление капитальных вложений, связанных с реализацией государственных программ (подпрограмм) субъектов Российской Федерации формирования современной городской среды, а также с предоставлением субсидий местным бюджетам из бюджета субъекта Российской Федерации на реализацию муниципальных программ, направленных на реализацию мероприятий по благоустройству территорий муниципальных образований, в том числе территорий муниципальных образований соответствующего функционального назначения (площадей, набережных, улиц, пешеходных зон, скверов, парков, иных территорий) (далее - общественные территории), дворовых территорий 
</t>
  </si>
  <si>
    <t>Постановление Правительства Российской Федерации от 30 декабря 2017г.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(приложение 15)</t>
  </si>
  <si>
    <t>Постановление Правительства Российской Федерации от 30 декабря 2017г.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(приложение 15.1)</t>
  </si>
  <si>
    <t>Субсидии предоставляются на следующие цели:
а) строительство (реконструкция, в том числе с элементами реставрации, техническое перевооружение) объектов капитального строительства и (или) предоставление субсидий из бюджетов субъектов Российской Федерации местным бюджетам на софинансирование строительства (реконструкции, в том числе с элементами реставрации, технического перевооружения) объектов капитального строительства;
б) возмещение затрат (части затрат) на уплату процентов по кредитам, полученным заемщиками в российских кредитных организациях на строительство (реконструкцию, в том числе с элементами реставрации, техническое перевооружение) объектов капитального строительства, из расчета предусмотренной кредитным договором процентной ставки, но не более ключевой ставки Центрального банка Российской Федерации, действующей на дату заключения кредитного договора, увеличенной на 3 процентных пункта.</t>
  </si>
  <si>
    <t>http://www.minstroyrf.ru/trades/realizaciya-gosudarstvennyh-programm/</t>
  </si>
  <si>
    <t xml:space="preserve">Субсидии предоставляются на следующие цели:
а) строительство, реконструкция (модернизация) объектов капитального строительства и (или) предоставление субсидий из бюджетов субъектов Российской Федерации местным бюджетам на софинансирование строительства, реконструкции (модернизации) объектов капитального строительства;
б) возмещение затрат (части затрат) на уплату процентов по кредитам, полученным заемщиками в российских кредитных организациях на строительство, реконструкцию (модернизацию) объектов капитального строительства, из расчета предусмотренной кредитным договором процентной ставки, но не более ключевой ставки Центрального банка Российской Федерации, действующей на дату заключения кредитного договора, увеличенной на 3 процентных пункта.
</t>
  </si>
  <si>
    <t xml:space="preserve">Субсидии на софинансирование мероприятий, предусмотренных государственными программами субъектов Российской Федерации, по строительству (реконструкции, в том числе с элементами реставрации, техническому перевооружению) очистных сооружений водопроводно-канализационного хозяйства,  и (или) предоставлению субсидий местным бюджетам из бюджетов субъектов Российской Федерации на указанные цели в рамках мероприятий федерального проекта "Чистая вода" в составе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</si>
  <si>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 xml:space="preserve">Субсидии из федерального бюджета бюджетам субъектов Российской Федерации, за исключением гг. Москвы и Санкт-Петербурга, на софинансирование мероприятий, предусмотренных государственными программами субъектов Российской Федерации, по строительству, реконструкции (модернизации) объектов питьевого водоснабжения и (или) предоставлению субсидий местным бюджетам из бюджетов субъектов Российской Федерации на указанные цели в рамках мероприятий федерального проекта "Чистая вода" в составе государственной программы Российской Федерации "Обеспечение доступным и комфортным жильем и коммунальными услугами граждан Российской Федерации"
</t>
  </si>
  <si>
    <t>Постановление Правительства Российской Федерации от 30 декабря 2017г.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 (приложение 15.2)</t>
  </si>
  <si>
    <t xml:space="preserve">Субсидии из федерального бюджета перечисляются субъектам Российской Федерации, которые представили заявку высшего исполнительного органа государственной власти субъекта Российской Федерации о перечислении субсидии по форме и в срок, которые утверждаются Министерством строительства и жилищно-коммунального хозяйства Российской Федерации (Приложение №15.2 к государственной программе Российской Федерации "Обеспечение доступным и комфортным жильем и коммунальными услугами граждан Российской Федерации")..
Заемщик для получения возмещения затрат (части затрат) на уплату процентов по кредиту в течение 30 календарных дней после уплаты процентов по кредиту представляет в орган исполнительной власти субъекта Российской Федерации следующие документы:
а) заверенные кредитной организацией копии документов, подтверждающих своевременное исполнение текущих обязательств по кредиту в сроки и объемах, которые установлены графиком погашения кредита и уплаты процентов по нему;
б) выписка из ссудного счета о получении заемщиком кредита;
в) заверенные заемщиком и кредитной организацией документы, подтверждающие целевое использование полученного кредита;
г) расчет возмещения затрат (части затрат) на уплату процентов по кредиту;
д) справка налогового органа об отсутствии у заемщика просроченной задолженности по налогам, сборам и иным обязательным платежам в бюджеты бюджетной системы Российской Федерации и государственные внебюджетные фонды на дату не ранее даты уплаты процентов.
Высший исполнительный орган государственной власти субъекта Российской Федерации представляет в Министерство строительства и жилищно-коммунального хозяйства Российской Федерации заявку об участии в распределении субсидий по форме и в срок, которые утверждаются указанным Министерством.
</t>
  </si>
  <si>
    <t>Субъекты Российской Федерации, муниципальные образования. Субсидии предоставляются при соблюдении следующих условий:
а) наличие нормативного правового акта субъекта Российской Федерации, утверждающего государственную программу субъекта Российской Федерации, предусматривающую мероприятия, в целях софинансирования которых предоставляется субсидия и которые соответствуют целям, указанным в пункте 5 Правил;
б) наличие в бюджете субъекта Российской Федерации бюджетных ассигнований на исполнение расходного обязательства субъекта Российской Федерации по финансовому обеспечению мероприятий, указанных в пункте 1  Правил, софинансирование которых осуществляется из федерального бюджета, в объеме, необходимом для его исполнения, включающем размер планируемой к предоставлению из федерального бюджета субсидии;
в) заключение соглашения между Министерством строительства и жилищно-коммунального хозяйства Российской Федерации и высшим исполнительным органом государственной власти субъекта Российской Федерации о предоставлении субсидии в соответствии с Правилами формирования, предоставления и распределения субсидий из федерального бюджета бюджетам субъектов Российской Федерации, утвержденными постановлением Правительства Российской Федерации от 30 сентября 2014 г. N 999 "О формировании, предоставлении и распределении субсидий из федерального бюджета бюджетам субъектов Российской Федерации".</t>
  </si>
  <si>
    <t xml:space="preserve">Субъекты Российской Федерации, муниципальные образования. В распределении субсидий участвуют Республика Марий Эл, Республика Татарстан, Чувашская Республика, Астраханская, Волгоградская, Вологодская, Ивановская, Костромская, Московская, Нижегородская, Самарская, Саратовская, Тверская, Ульяновская и Ярославская области.
Субсидии предоставляются при соблюдении следующих условий:
а) наличие нормативного правового акта субъекта Российской Федерации, утверждающего государственную программу субъекта Российской Федерации, предусматривающую мероприятия, в целях софинансирования которых предоставляется субсидия и которые соответствуют целям, указанным в пункте 5 настоящих Правил;
б) наличие в бюджете субъекта Российской Федерации бюджетных ассигнований на исполнение расходного обязательства субъекта Российской Федерации по финансовому обеспечению мероприятий, указанных в пункте 1 настоящих Правил, софинансирование которых осуществляется из федерального бюджета, в объеме, необходимом для его исполнения, включающем размер планируемой к предоставлению из федерального бюджета субсидии;
в) заключение соглашения между Министерством строительства и жилищно-коммунального хозяйства Российской Федерации и высшим исполнительным органом государственной власти субъекта Российской Федерации о предоставлении субсидии в соответствии с Правилами формирования, предоставления и распределения субсидий из федерального бюджета бюджетам субъектов Российской Федерации, утвержденными постановлением Правительства Российской Федерации от 30 сентября 2014 г. N 999 "О формировании, предоставлении и распределении субсидий из федерального бюджета бюджетам субъектов Российской Федерации"
</t>
  </si>
  <si>
    <t xml:space="preserve">Субсидии из федерального бюджета перечисляются субъектам Российской Федерации, которые представили заявку высшего исполнительного органа государственной власти субъекта Российской Федерации о перечислении субсидии по форме и в срок, которые утверждаются Министерством строительства и жилищно-коммунального хозяйства Российской Федерации (Приложение №15.1 к государственной программе Российской Федерации "Обеспечение доступным и комфортным жильем и коммунальными услугами граждан Российской Федерации").
Заемщик для получения возмещения затрат (части затрат) на уплату процентов по кредиту в течение 30 календарных дней после уплаты процентов по кредиту представляет в орган исполнительной власти субъекта Российской Федерации следующие документы:
а) заверенные кредитной организацией копии документов, подтверждающих своевременное исполнение текущих обязательств по кредиту в сроки и объемах, которые установлены графиком погашения кредита и уплаты процентов по нему;
б) выписка из ссудного счета о получении заемщиком кредита;
в) заверенные заемщиком и кредитной организацией документы, подтверждающие целевое использование полученного кредита;
г) расчет возмещения затрат (части затрат) на уплату процентов по кредиту;
д) справка налогового органа об отсутствии у заемщика просроченной задолженности по налогам, сборам и иным обязательным платежам в бюджеты бюджетной системы Российской Федерации и государственные внебюджетные фонды на дату не ранее даты уплаты процентов.
Высший исполнительный орган государственной власти субъекта Российской Федерации представляет в Министерство строительства и жилищно-коммунального хозяйства Российской Федерации заявку об участии в распределении субсидий по форме и в срок, которые утверждаются указанным Министерством.
 </t>
  </si>
  <si>
    <t xml:space="preserve">Субсидия предоставляется из федерального бюджета бюджетам субъектов РФ, на территориях которых расположены муниципальные образования - победители Всероссийского конкурса лучших проектов создания комфортной городской среды (далее - конкурс), для поощрения победителей конкурса. </t>
  </si>
  <si>
    <t xml:space="preserve">ВЭБ.РФ предоставляет финансирование на возвратной основе, выдает гарантии и поручительства, участвует в уставных (складочных) капиталах коммерческих организаций. </t>
  </si>
  <si>
    <t>Меморандум о финансовой политике государственной корпорации развития ВБ.РФ утвержден распоряжением Правительства Российской Федерации от 23 июля 2018 года №1510-р</t>
  </si>
  <si>
    <t xml:space="preserve">Постановление Правительства РФ от 15.02.2018 №158 (ред. от 06.06.2018) «О программе «Фабрика проектного финансирования»
Распоряжение Правительства РФ от 23.07.2018 N 1510-р (ред. от 03.10.2018) &lt;Об утверждении Меморандума о финансовой политике государственной корпорации "Банк развития и внешнеэкономической деятельности (Внешэкономбанк)"&gt;
</t>
  </si>
  <si>
    <t>АО «Корпорация «МСП» реализуется специальный гарантийный продукт «Прямая гарантия для Дальнего Востока и моногородов, выдаваемая совместно с поручительством региональной гаратнтийной организацией  (РГО) - Согарантия для Дальнего Востока и моногородов. Гарантийное покрытие в рамках указанного продукта составляет до 75% при обязательном участии в структуре обеспечения региональной гарантийной организации (далее – РГО).Условия предоставления:- вознаграждение – 0,75% годовых от суммы гарантии за весь срок действия гарантии;- гарантия и поручительство совместно обеспечивают исполнение обязательств Заемщика по возврату кредитору в пределах 75% текущей суммы основного долга, невозвращенной в установленные кредитным договором/договором займа порядке и сроки без учета процентов за пользование кредитом/займом и иных платежей.
Гарантия Корпорации предоставляется по кредиту на рефинансирование кредитов любого банка, в том числе выданных на инвестиционные цели, оборотные средства, рефинансирование ранее выданных Кредитов, и на смешанные цели.
Гарантия выдается только при наличии по Кредитному договору обеспечения в виде поручительства РГО, обеспечивающего исполнение обязательств Заемщика по возврату Банку не менее 10% текущей суммы основного долга, невозвращенной в установленные Кредитным договором порядке и сроки без учета процентов за пользование Кредитом и иных платежей.</t>
  </si>
  <si>
    <t>Субъекту МСП, зарегистрированному в монопрофильном муниципальном образовании Российской Федерации (моногороде) в целях получения кредитных средств на развитие деятельности с гарантийной поддержкой Корпорации необходимо: 
1. Обратиться за предоставлением кредита/займа в банк-партнер/организацию-партнер АО «Корпорация «МСП»; 
2. Получить предварительное одобрение кредита/займа с условием предоставления гарантии АО «Корпорация «МСП» и поручительства РГО; 
3. Обратиться через банк-партнер/организацию-партнер за предоставлением гарантии в АО «Корпорация «МСП» (написать заявление на получение независимой гарантии в банке-партнере/организации-партнере);
4. Получить кредит/займ после предоставления гарантии АО «Корпорация «МСП». Информация о гарантийной поддержке размещена на сайте АО «Корпорация «МСП» по адресу http://corpmsp.ru/finansovaya-podderzhka/garantiynaya-podderzhka-subektov-msp-ngs/.</t>
  </si>
  <si>
    <t xml:space="preserve">Гарантийная поддержка субъектов МСП, зарегистрированных в монопрофильных муниципальных образованиях Российской Федерации, выдаваемая совместно с поручительством РГО </t>
  </si>
  <si>
    <t xml:space="preserve">гарантии </t>
  </si>
  <si>
    <t xml:space="preserve">Гарантийная поддержка субъектов МСП (гарантии с участием коммерческих банков; гарантии с участием коммерческих банков и региональных гарантийных организаций (РГО)).
</t>
  </si>
  <si>
    <t>Юридические лица/индивидуальные предприниматели/крестьянское (фермерское) хозяйство/потребительский кооператив – субъекты МСП, зарегистрированные в монопрофильных муниципальных образованиях (моногородах), соответствующих критериям, утвержденным Постановлением Правительства Российской Федерации от 29.07.2014 № 709 и включенным в Перечень моногородов, утвержденный Распоряжением Правительства Российской Федерации от 29.07.2014 № 1398-р.
Базовые требования: 1. Соответствие требованиям ст.4 Федерального закона №209-ФЗ; 2 Любые виды предпринимательской деятельности; 3 Регистрация бизнеса на территории Российской Федерации; 4 Отсутствие отрицательной кредитной истории по кредитам с гарантией АО «Корпорация «МСП»; 5. Отсутствие просроченной задолженности по налогам, сборам и т.п.6. Не применяются процедуры несостоятельности (банкротства).</t>
  </si>
  <si>
    <t>Указ Президента Российской Федерации от 30.01.2019 №30 «О грантах Президента Российской Федерации, предоставляемых на развитие гражданского общества; Приказ Фонда президентских грантов от 30.01.2019 №1</t>
  </si>
  <si>
    <t xml:space="preserve">Корпорация МСП предоставляет гарантии:
- с участием Банков (прямая гарантия для инвестиций, прямая гарантия для застройщиков; прямая гарантия для обеспечения исполнения контракта; прямая гарантия для обеспечения кредитов на исполнение контрактов; прямая гарантия для обеспечения кредитов предприятиям, зарегистрированным в республике Крым и/или городе федерального значения Севастополь; прямая гарантия для обеспечения финансирования индустриальных парков; прямая гарантия для обеспечения выданных кредитов; прямая гарантия для обеспечения реструктурируемых/рефинансируемых кредитов; прямая гарантия для обеспечения кредитов для неторгового сектора с целью пополнения оборотных средств; прямая гарантия для микрофинансовых организаций и лизинговых компаний; прямая гарантия для развития сельскохозяйственной кооперации; прямая гарантия для факторинговых компаний; прямая гарантия для стартапов; прямая гарантия для быстрорастущих инновационных, высокотехнологичных предприятий; прямая гарантия для начинающих предпринимателей старше 45 лет).
- с участием Банков и РГО (контргарантия; синдицированная гарантия; прямая гарантия, выдаваемая совместно с поручительством РГО (согарантия); прямая гарантия для экспортеров, выдаваемая совместно с поручительством РГО (согарантия для экспортеров); прямая гарантия для сельскохозяйственных кооперативов, выдаваемая совместно с поручительством РГО (согарантия для сельскохозяйственных кооперативов); прямая гарантия для быстрорастущих инновационных, высокотехнологичных предприятий, выдаваемая совместно с поручительством РГО (согарантия для быстрорастущих предприятий); прямая гарантия для содействия занятости лиц старше 45 лет, выдаваемая совместно с поручительством РГО (согарантия для занятости лиц старше 45 лет); прямая гарантия для развития физической культуры и спорта, выдаваемая совместно с поручительством РГО (согарантия для развития физической культуры и спорта).
</t>
  </si>
  <si>
    <t>АО «МСП Банк» реализуется специальный гарантийный продукт «Прямая гарантия для Дальнего Востока и моногородов, выдаваемая совместно с поручительством РГО (Согарантия для Дальнего Востока и моногородов)». Гарантийное покрытие в рамках указанного продукта составляет до 75% при обязательном участии в структуре обеспечения региональной гарантийной организации (далее - РГО).Указанная независимая гарантия выдается в пользу финансовых организаций-партнеров (банков), которые аккредитованы АО «Корпорация МСП» и с которыми АО «МСП Банк» заключены соглашения о сотрудничестве. Гарантия и поручительство совместно обеспечивают исполнение обязательств Заемщика по возврату банку-партнеру в пределах 75% текущей суммы основного долга, невозвращенной в установленные кредитным договором в порядке и сроки без учета процентов за пользование кредитом и иных платежей. Максимальный срок действия гарантии — 184 мес. Вознаграждение за гарантию - 0,75% годовых от суммы гарантии за весь срок действия гарантии.</t>
  </si>
  <si>
    <t>Субъекты МСП, включенные в единый реестр субъектов малого и среднего предпринимательства и соответствующие требованиям статей 4 и 14 Федерального закона от 24.07.2007 года № 209-ФЗ «О развитии малого и среднего предпринимательства в Российской Федерации» и иным нормативным актам (в том числе, отсутствие в выписке из ЕГРЮЛ/ЕГРИП Субъекта МСП основного или дополнительного вида деятельности, связанного с производством и (или) реализацией подакцизных товаров в соответствии со ст. 181 Налогового кодекса Российской Федерации или добычей и (или) реализацией полезных ископаемых (за исключением общераспространенных)).</t>
  </si>
  <si>
    <t xml:space="preserve">модернизация действующего предприятия / создание нового бизнеса </t>
  </si>
  <si>
    <t>кредитование</t>
  </si>
  <si>
    <t>Предоставление финансирования: на инвестиционные цели (на срок до 3 лет по ставке 9,9% годовых, сумма кредита от 1 до 10 млн. руб.), на цели пополнения оборотных средств (на срок до 3 лет по ставке 10,6% годовых, сумма кредита от 1 до 500 млн. руб.).</t>
  </si>
  <si>
    <t>Резидент ТОСЭР – юридическое лицо, реализующее/планирующее к реализации на территории моногорода инвестиционный проект, соответствующий требованиям постановления Правительства Российской Федерации от 22.06.2015 № 614, заключившие соглашения об осуществлении деятельности в ТОСЭР с органами региональной/местной власти, включенные в реестр резидентов ТОСЭР в моногородах и отвечающие одновременно следующим требованиям: 1) регистрация юридического лица осуществлена на территории моногорода; 2) деятельность юридического лица осуществляется исключительно на территории моногорода; 3) юридическое лицо не является градообразующей организацией моногорода или ее дочерней организацией.</t>
  </si>
  <si>
    <t xml:space="preserve">Субсидирование транспортировки сельскохозяйственной и продовольственной продукции наземным, в том числе железнодорожным, транспортом
</t>
  </si>
  <si>
    <t>Постановление Правительства РФ от 24.05.2017 № 620 (в ред. от 16.06.2018) "Об утверждении Правил предоставления из федерального бюджета субсидии акционерному обществу "Российский экспортный центр" на цели субсидирования процентных ставок по экспортным кредитам, предоставляемым коммерческими банками"</t>
  </si>
  <si>
    <t xml:space="preserve">Субсидирование процентных ставок по экспортным кредитам, предоставляемым коммерческими банками
</t>
  </si>
  <si>
    <t>Постановление Правительства РФ от 17.12.2016 № 1388 (ред. от 01.11.2017) "О предоставлении субсидий из федерального бюджета производителям высокотехнологичной продукции на компенсацию части затрат, связанных с сертификацией продукции на внешних рынках при реализации инвестиционных проектов"</t>
  </si>
  <si>
    <t>Постановление Правительства РФ от 24.04.2017 № 488 "Об утверждении Правил предоставления из федерального бюджета субсидии акционерному обществу "Российский экспортный центр" на финансирование части затрат, связанных с продвижением высокотехнологичной, инновационной и иной продукции и услуг на внешние рынки"</t>
  </si>
  <si>
    <t>Субсидирование части затрат, связанных с продвижением высокотехнологичной, инновационной и иной продукции и услуг на внешние рынки</t>
  </si>
  <si>
    <t>Постановление Правительства Российской Федерации от 15.09.2017 г. № 1104; Постановление Правительства Российской Федерации от 29.06.2017 г. № 776.Постановление Правительства Российской Федерации № 620 от 24.05.2017; Постановление Правительства Российской Федерации от 26 апреля 2017 г. № 496; Приказ Министерства промышленности и торговли Российской Федерации от 23.06.2017 г. № 1993; Постановление правительства Российской Федерации от 17.12.2016 № 1388.Постановление от 15.12.2016 года №1368.</t>
  </si>
  <si>
    <t xml:space="preserve">консультирование </t>
  </si>
  <si>
    <t>ИП/ЮЛ</t>
  </si>
  <si>
    <t>поддержка экспорта</t>
  </si>
  <si>
    <t>связанных с одержанием рабочих мест, использование энергоресурсов, производством  продукции</t>
  </si>
  <si>
    <t>выпуск и поддержка гарантийных обязательств</t>
  </si>
  <si>
    <t>7, 8, 9, 17, 20, 25</t>
  </si>
  <si>
    <t>21, 30, 31, 32, 43, 46, 49</t>
  </si>
  <si>
    <t>13, 14, 16,</t>
  </si>
  <si>
    <r>
      <t xml:space="preserve">15, </t>
    </r>
    <r>
      <rPr>
        <i/>
        <u/>
        <sz val="13"/>
        <color theme="1"/>
        <rFont val="Times New Roman"/>
        <family val="1"/>
        <charset val="204"/>
      </rPr>
      <t>26,</t>
    </r>
    <r>
      <rPr>
        <b/>
        <sz val="13"/>
        <color theme="1"/>
        <rFont val="Times New Roman"/>
        <family val="1"/>
        <charset val="204"/>
      </rPr>
      <t xml:space="preserve"> 36, 37, 42</t>
    </r>
  </si>
  <si>
    <t xml:space="preserve"> - универсальные</t>
  </si>
  <si>
    <t>12, 28</t>
  </si>
  <si>
    <t xml:space="preserve"> - производители колесных транспортных средств</t>
  </si>
  <si>
    <t xml:space="preserve">7, 8, 9, </t>
  </si>
  <si>
    <t xml:space="preserve"> - производителя средств производства</t>
  </si>
  <si>
    <t xml:space="preserve"> - организации легкой промышленности</t>
  </si>
  <si>
    <t>18, 19</t>
  </si>
  <si>
    <t xml:space="preserve"> - организации народных художественных промыслов</t>
  </si>
  <si>
    <t xml:space="preserve">  - индустрия детских товаров</t>
  </si>
  <si>
    <t xml:space="preserve"> - производство редких и редкоземельных металлов</t>
  </si>
  <si>
    <t xml:space="preserve"> - организации лесопромышленного комплекса</t>
  </si>
  <si>
    <t xml:space="preserve"> -  организации реабилитационной индустрии</t>
  </si>
  <si>
    <t xml:space="preserve"> - индустрия инжиниринга и промышленного дизайна</t>
  </si>
  <si>
    <t xml:space="preserve"> - НКО</t>
  </si>
  <si>
    <t xml:space="preserve"> - авиационная промышленность</t>
  </si>
  <si>
    <t xml:space="preserve"> - судостроение</t>
  </si>
  <si>
    <t xml:space="preserve"> - фармакология, производство медицинских изделий</t>
  </si>
  <si>
    <t>45, 47, 48</t>
  </si>
  <si>
    <t>46, 49</t>
  </si>
  <si>
    <t xml:space="preserve"> - ОПК</t>
  </si>
  <si>
    <t>97, 98</t>
  </si>
  <si>
    <t xml:space="preserve"> - радиоэлектроника</t>
  </si>
  <si>
    <t>на уплату процентов по кредитам, выплату купонного дохода, лизинговые платежи</t>
  </si>
  <si>
    <t xml:space="preserve">10, 11, 12, 18, 19, 22, 23, 24, 28, 35, 39, 41, 44, 50 </t>
  </si>
  <si>
    <t>Всего</t>
  </si>
  <si>
    <t>Постановление Правительства Российской Федерации от 07 марта 2018г.  № 237 (ред. от 11.02.2019) "Об утверждении Правил предоставления средств государственной поддержки из федерального бюджета бюджетам субъектов Российской Федерации для поощрения муниципальных образований - победителей Всероссийского конкурса лучших проектов создания комфортной городской среды"</t>
  </si>
  <si>
    <t xml:space="preserve">Постановление Правительства РФ от 30.10.2014 № 1119 (ред. от 20.11.2018) "Об отборе субъектов Российской Федерации, имеющих право на получение государственной поддержки в форме субсидий на возмещение затрат на создание, модернизацию и (или) реконструкцию объектов инфраструктуры индустриальных парков, промышленных технопарков и технопарков в сфере высоких технологий"
(вместе с "Правилами отбора субъектов Российской Федерации, имеющих право на получение государственной поддержки в форме субсидий на возмещение затрат на создание, модернизацию и (или) реконструкцию объектов инфраструктуры индустриальных парков, промышленных технопарков и технопарков в сфере высоких технологий")
</t>
  </si>
  <si>
    <t xml:space="preserve">27, 33, 34, 45, 47, 48 </t>
  </si>
  <si>
    <t xml:space="preserve"> - поддержка промпарков, промышленных кластеров, </t>
  </si>
  <si>
    <t>Поддержка создания и (или) развития инфраструктуры  индустриальных (промышленных) парков, технопарковв</t>
  </si>
  <si>
    <t>Субсидирование понесенных организациями части затрат (кроме обучения)</t>
  </si>
  <si>
    <t>ИП / ЮЛ / НКО / субъект РФ / учреждения социальной сферы</t>
  </si>
  <si>
    <t>http://xn--80afd4affbbat.xn--p1ai/work/products/sofin/</t>
  </si>
  <si>
    <t>Положение о порядке софинансирования некоммерческой организацией «Фонд развития моногородов» расходов субъектов Российской Федерации и муниципальных образований в целях реализации мероприятий по строительству и (или) реконструкции объектов инфраструктуры, необходимых для реализации инвестиционных проектов в моногородах (в редакции, утвержденной наблюдательным советом некоммерческой организации «Фонд развития моногородов», протокол от 06.06.2017 № 38, в ред. от 3 декабря 2018 г.).</t>
  </si>
  <si>
    <t>http://xn--80afd4affbbat.xn--p1ai/work/products/invest-projects/</t>
  </si>
  <si>
    <t>http://xn--80afd4affbbat.xn--p1ai/work/products/project-office/</t>
  </si>
  <si>
    <t>модернизация действующего предприятия / создание нового бизнеса / обеспечение текущей деятельности / поддержка экспорта / новый социальный проект / прочее</t>
  </si>
  <si>
    <t>Содействие в реализации новых инвестиционных проектов, сопровождение проектов от момента обращения в Моногорода.РФ до получения инвестором всех доступных инструментов поддержки и размещения на подготовленной площадке, обеспеченной всей необходимой инфраструктурой. Обеспечение наиболее эффективного решения проблем реализации инвестиционных проектов в моногородах с учетом всех доступных финансовых и нефинансовых мер поддержки.</t>
  </si>
  <si>
    <t>В целях ускоренного развития субъектов малого и среднего предпринимательства в моногородах предусматривается предоставление субсидий в целях софинансирования расходных обязательств субъектов Российской Федерации при реализации соответствующих программ, включающих в себя:
- оказание финансовой поддержки выполнения органами местного самоуправления полномочий по вопросам местного значения в рамках реализации муниципальных программ (подпрограмм) развития малого и среднего предпринимательства в монопрофильных муниципальных образованиях, в том числе поддержки субъектов малого и среднего предпринимательства, занимающихся социально значимыми видами деятельности;
- развитие региональных гарантийных организаций в целях ускоренного развития субъектов малого и среднего предпринимательства в моногородах;
- развитие государственных микрофинансовых организаций в целях ускоренного развития субъектов малого и среднего предпринимательства в моногородах.
В целом субсидии предоставляются в целях софинансирования расходных обязательств субъектов Российской Федерации при реализации:
а) федерального проекта "Расширение доступа субъектов малого и среднего предпринимательства к финансовым ресурсам, в том числе к льготному финансированию" по следующим направлениям:
создание и (или) развитие фондов содействия кредитованию (гарантийных фондов, фондов поручительств) (далее - региональные гарантийные организации);
создание и (или) развитие государственных микрофинансовых организаций;
б) федерального проекта "Акселерация субъектов малого и среднего предпринимательства" по следующим направлениям:
организация оказания комплекса услуг, сервисов и мер поддержки субъектам малого и среднего предпринимательства в центрах "Мой бизнес";
реализация программы поддержки субъектов малого и среднего предпринимательства в целях их ускоренного развития в моногородах;
обеспечение доступа субъектов малого и среднего предпринимательства к экспортной поддержке;
обеспечение льготного доступа субъектов малого и среднего предпринимательства к производственным площадям и помещениям в целях создания (развития) производственных и инновационных компаний;
предоставление субсидий на софинансирование капитальных вложений в объекты капитального строительства;
в) федерального проекта "Популяризация предпринимательства" по следующему направлению:
реализация комплексных программ по вовлечению в предпринимательскую деятельность и содействию созданию собственного бизнеса для каждой целевой группы, включая поддержку создания сообществ начинающих предпринимателей и развитие института наставничества.</t>
  </si>
  <si>
    <t>Предоставление субсидий бюджетам субъектов Российской Федерации на возмещение затрат на создание, модернизацию и (или) реконструкцию объектов инфраструктуры индустриальных парков, промышленных технопарков. Субсидия перечисляется ежеквартально в объеме, не превышающем суммы фактически уплаченных резидентами индустриального парка или технопарка федеральных налогов и таможенных пошлин за квартал, предшествующий кварталу перечисления субсидии</t>
  </si>
  <si>
    <t>http://www.fond-kino.ru/news/fond-kino-obavlaet-sbor-zaavok-na-podderzku-modernizacii-kinozalov-v-2019-godu/</t>
  </si>
  <si>
    <t xml:space="preserve">Хозяйствующие субъекты, осуществляющие деятельность по ОКВЭД 59.14. Поддержку Фонда кино могут получить только организации с наличием опыта деятельности в сфере культуры и (или) кинематографии не менее 3 (трех) лет. При этом справка о наличии у Заявителя опыта работы в сфере культуры и (или) кинематографии не менее 3 (трех) лет до даты подачи Заявки на переоборудование кинозала составляется в свободной форме на официальном бланке Заявителя и подлежит подписанию уполномоченным должностным лицом </t>
  </si>
  <si>
    <t>Предоставление финансирования  начинающим субъектам МСП - гражданам РФ в возрасте не менее 45 лет и не более 65 лет на срок до 7 лет по ставке 8,5% годовых, сумма кредита от 1 до 10 млн.руб., на срок до 84 мес.</t>
  </si>
  <si>
    <t>Оборотное кредитование (от 1 млн. руб. до 500 млн. руб., срок кредитования -  до 36 мес., ставка 9,6% для малого бизнеса, 10,6% - для среднего) на пополнение оборотных средств, финансирование текущей деятельности (включая выплату заработной платы и пр. платежи, за исключением уплаты налогов и сборов), а также финансирование участия в тендере (конкурсе). Допускаются страховые взносы (в Пенсионный фонд России, фонд социального страхования, фонд медицинского страхования), налог с зарплаты (НДФЛ).
Инвестиционное кредитование  (от 1 млн. руб. до 1 млрд. руб., срок кредитования до 84 мес., ставка 9,9% для малого бизнеса, 8,9% - для среднего) на:
приобретение, реконструкция, модернизация, ремонт основных средств;
строительство зданий и сооружений производственного назначения (только по суммам от 10 млн рублей).</t>
  </si>
  <si>
    <t xml:space="preserve">Субсидии организациям легкой промышленности на возмещение части затрат на обслуживание кредитов, привлеченных в 2015 - 2019 годах на цели реализации проектов по увеличению объемов производства продукции
</t>
  </si>
  <si>
    <t xml:space="preserve">Постановление Правительства РФ от 15.04.2014 №309 (ред. от 11.02.2019) "Об утверждении государственной программы Российской Федерации "Развитие Северо-Кавказского федерального округа" на период до 2025 года"; Приказ Минкавказа России от 30.06.2016 №99 (ред. от 12.02.2019) "Об утверждении Правил отбора инвестиционных проектов для включения в подпрограммы по социально-экономическому развитию субъектов Российской Федерации, входящих в состав Северо-Кавказского федерального округа, государственной программы Российской Федерации "Развитие Северо-Кавказского федерального округа" на период до 2025 года"
</t>
  </si>
  <si>
    <t xml:space="preserve"> К отбору допускаются инвестиционные проекты, соответствующие следующим требованиям:
а) цели инвестиционного проекта соответствуют целям стратегических документов, определяющих направления
социально-экономического развития Северо-Кавказского федерального округа, а также инвестиционной политике Корпорации;
б) инвестиционный проект осуществляется на территории одного или нескольких субъектов Российской Федерации,
входящих в состав Северо-Кавказского федерального округа;
в) чистая приведенная стоимость инвестиционного проекта больше нуля;
г) внутренняя норма доходности инвестиционного проекта не менее ставки, утвержденной инвестиционной политикой
Корпорации;
д) полная стоимость инвестиционного проекта более 100 миллионов рублей;
е) инвестор и инициатор инвестиционного проекта соответствуют требованиям, указанным в пункте 7 настоящей
методики;
ж) общий размер средств Корпорации по реализуемому инвестиционному проекту не превышает 80 процентов полной
стоимости инвестиционного проекта;
з) наличие собственных средств инвестора и (или) инициатора инвестиционного проекта (без учета кредитов и займов,
средств бюджетов бюджетной системы Российской Федерации) в структуре финансирования проекта в размере не менее 5
процентов полной стоимости инвестиционного проекта;
и) наличие обеспечения у инвестора или инициатора инвестиционного проекта (при финансировании инвестиционного
проекта за счет средств Корпорации в форме заемного финансирования);
к) инвестиционный проект не предусматривает направление средств Корпорации на финансовое обеспечение
следующих мероприятий:
подготовка проекта и предпроектные работы;
разработка проектной документации инвестиционного проекта и проведение инженерных изысканий, выполняемых для
подготовки такой проектной документации;
приобретение земельных участков под строительство;
проведение технологического и ценового аудита инвестиционных проектов по строительству объектов капитального
строительства в установленных законодательством Российской Федерации случаях;
проведение государственной экспертизы проектной документации и результатов инженерных изысканий, выполняемых
для подготовки такой проектной документации;
проведение проверки достоверности определения сметной стоимости объектов капитального строительства;
л) период финансирования инвестиционного проекта Корпорации не превышает срок реализации государственной
программы Российской Федерации "Развитие Северо-Кавказского федерального округа" на период до 2025 года (далее -
Программа);
м) доля участия Корпорации в уставном капитале инвестора инвестиционного проекта после предоставления средств
Корпорации на реализацию инвестиционного проекта будет составлять не более 49 процентов.</t>
  </si>
  <si>
    <t xml:space="preserve">Для участия в отборе инвестиционных проектов уполномоченный орган исполнительной власти субъекта направляет в Министерство Российской Федерации по делам Северного Кавказа заявку, включающую в себя в отношении каждого инвестиционного проекта информацию согласно Приложению N 2 к Правилам отбора инвестиционных проектов, утвержденным приказом Министерства Российской Федерации по делам Северного Кавказа от 30 июня 2016 г. №99 (далее - Правила).
Одновременно с заявкой в Министерство Российской Федерации по делам Северного Кавказа также направляются документы согласно Приложению N 3 к Правилам.
Минкавказ России течение 20 рабочих дней со дня получения заявки проверяет правильность ее оформления, комплектность представленных документов и их соответствие Правилам, подготавливает заключение о соответствии инвестиционного проекта Правилам с указанием итогового балла инвестиционного проекта, направляет межведомственной рабочей группы. 
Решение об отборе инвестиционного проекта либо об отказе в отборе инвестиционного проекта принимается межведомственной рабочей группой по итогам рассмотрения заявок.
</t>
  </si>
  <si>
    <t>http://www.minkavkaz.gov.ru/ministry/activities/government-programs-fcp/46/
http://krskfo.ru/procedura</t>
  </si>
  <si>
    <t>Минкавказа России, Корпорация развития Северного Кавказа</t>
  </si>
  <si>
    <t xml:space="preserve">Субсидии по кредитам предоставляются в отношении кредитов, полученных в российских кредитных организациях и в государственной корпорации "Банк развития и внешнеэкономической деятельности (Внешэкономбанк)" в 2009 - 2021 годах (в том числе траншей в рамках кредитных линий) на основании кредитных договоров, направленных:
на приобретение (строительство) судов;
на рефинансирование кредитов, ранее полученных организацией в российских кредитных организациях или в государственной корпорации "Банк развития и внешнеэкономической деятельности (Внешэкономбанк)" в 2009 - 2021 годах на приобретение (строительство) судов (далее - кредитный договор рефинансирования);
на выкуп (приобретение) судов, первоначально полученных организацией по договорам лизинга, заключенным с российскими лизинговыми компаниями в 2009 - 2021 годах (далее - кредитный договор на выкуп (приобретение) судов).
Субсидии по кредитам, полученным в валюте Российской Федерации, предоставляются в размере двух третьих суммы затрат организации на уплату процентов по кредиту в расчетном периоде.
Субсидии по лизинговым платежам, содержащим денежные обязательства в иностранной валюте, предоставляются в размере двух третьих затрат лизинговой компании на уплату процентов по кредитам, полученным лизинговой компанией для приобретения судна и вознаграждения лизинговой компании за услуги по предоставлению финансирования приобретения судов, оформления и сопровождения лизинговой сделки, являющихся частями лизингового платежа, пересчитанных исходя из курса рубля к иностранной валюте, установленного Центральным банком Российской Федерации на дату уплаты организацией лизингового платежа. При этом размер субсидии не может превышать сумму, рассчитанную как отношение произведения двух третьих процентной ставки по кредиту в иностранной валюте, принятой для расчета максимального размера субсидий, количества дней между последним и предпоследним лизинговыми платежами и остаточной стоимости судна, пересчитанной исходя из курса рубля к иностранной валюте, установленного Центральным банком Российской Федерации, к количеству дней в году.
</t>
  </si>
  <si>
    <t>Порядок предоставления субсидии определен  Постановлением Правительства Российской Федерации от 22.05.2008 № 383 "Об утверждении Правил предоставления субсидий российским транспортным компаниям и пароходствам на возмещение части затрат на уплату процентов по кредитам, полученным в российских кредитных организациях и в государственной корпорации "Банк развития и внешнеэкономической деятельности (Внешэкономбанк)" в 2009 - 2021 годах на закупку гражданских судов, а также на упрату лизинговых платежей по договорам лизинга, заключенным в 2009 - 2021 годах с российскими лизинговыми компаниями на приобретение гражданских судов"</t>
  </si>
  <si>
    <t xml:space="preserve">Постановление Правительства РФ от 22.05.2008 №383 (ред. от 09.03.2019) "Об утверждении Правил предоставления субсидий российским транспортным компаниям и пароходствам на возмещение части затрат на уплату процентов по кредитам, полученным в российских кредитных организациях и в государственной корпорации "Банк развития и внешнеэкономической деятельности (Внешэкономбанк)" в 2009 - 2021 годах на закупку гражданских судов, а также на уплату лизинговых платежей по договорам лизинга, заключенным в 2009 - 2021 годах с российскими лизинговыми компаниями на приобретение гражданских судов"
</t>
  </si>
  <si>
    <t>https://gisp.gov.ru/support-measures/list/6476169/</t>
  </si>
  <si>
    <t xml:space="preserve">Российские транспортные компаниим и пароходства.
Субсидии предоставляются организациям на следующих условиях:
а) 1. использование лизинговых платежей по договорам лизинга на приобретение судов; 2. использование кредитов на цели, предусмотренные абзацами вторым - четвертым пункта 2 Правил;
б) 1. уплата организацией в полном размере лизинговых платежей по договорам лизинга согласно установленному графику погашения лизинговых платежей; 2. своевременная уплата начисленных процентов и своевременное погашение кредитов в соответствии с кредитными договорами, заключенными с российскими кредитными организациями и государственной корпорацией "Банк развития и внешнеэкономической деятельности (Внешэкономбанк)";
в) на 1-е число месяца, предшествующего месяцу, в котором планируется принятие решения о предоставлении субсидии:
у организации отсутствует неисполненная обязанность по уплате налогов, сборов, страховых взносов, пеней, штрафов, процентов, подлежащих уплате в соответствии с законодательством Российской Федерации о налогах и сборах;
у организации отсутствуют просроченная задолженность по возврату в федеральный бюджет субсидий, бюджетных инвестиций, предоставленных в том числе в соответствии с иными правовыми актами, и иная просроченная задолженность перед федеральным бюджетом;
организация не находится в процессе реорганизации, ликвидации и банкротства;
организация не является иностранным юридическим лицом, а также российским юридическим лицом, в уставном (складочном) капитале которого доля участия иностранных юридических лиц, местом регистрации которых является государство или территория, включенные в утверждаемый Министерством финансов Российской Федерации перечень государств и территорий, предоставляющих льготный налоговый режим налогообложения и (или) не предусматривающих раскрытия и предоставления информации при проведении финансовых операций (офшорные зоны) в отношении таких юридических лиц, в совокупности превышает 50 процентов;
не получает средства из федерального бюджета в соответствии с иными нормативными правовыми актами на цели, указанные в пункте 1 настоящих Правил;
у организации отсутствует просроченная задолженность по денежным обязательствам перед Российской Федерацией, определенным в статье 93.4 Бюджетного кодекса Российской Федерации.
</t>
  </si>
  <si>
    <t xml:space="preserve">Постановление Правительства РФ от 31.08.2016 № 865 (ред. от 07.03.2019) "Об утверждении Правил предоставления из федерального бюджета субсидий российским производителям грузовых колесных транспортных средств на возмещение части затрат на выплату купонного дохода по облигациям размещенным и (или) уплату процентов по кредитам, привлеченным на цели развития заготовительных производств, обновления модельного ряда, модернизации производственных мощностей"
</t>
  </si>
  <si>
    <t>Субсидии предоставляются организации при выполнении следующих условий:
- организация является юридическим лицом, зарегистрированным на территории Российской Федерации;
- организация, которой присвоен международный идентификационный код изготовителя (WMI), осуществляет операции по нанесению индивидуального идентификационного номера (VIN) на неразъемные составляющие кабины, шасси или специально изготовленные номерные таблички транспортных средств;
- организация осуществляет производство грузовых колесных транспортных средств в режиме промышленной сборки;
- организация имеет государственные гарантии по облигационным займам на основании принятых в 2014 году решений Правительства Российской Федерации, в том числе по облигационным займам, размещенным на цели иные, чем указанные в пункте 1 Правил;
- организация имеет утвержденные бизнес-планы инвестиционных проектов, соответствующие критериям согласно приложению N 1, содержащие график привлечения средств и осуществления инвестиционных расходов без привлечения денежных средств из федерального бюджета и прошедшие комплексную экспертизу в государственной корпорации "Банк развития и внешнеэкономической деятельности (Внешэкономбанк)";
- организация (производитель) реализует продукцию на внутреннем и внешних рынках.</t>
  </si>
  <si>
    <t xml:space="preserve">Субсидии по облигациям предоставляются в целях возмещения части затрат на выплату купонного дохода по облигациям, в том числе биржевым облигациям, выпущенным в 2015 - 2020 годах. Субсидии по кредитам предоставляются в целях возмещения части затрат на уплату процентов по кредитам, привлеченным в 2015 - 2020 годах в российских кредитных организациях и государственной корпорации "Банк развития и внешнеэкономической деятельности (Внешэкономбанк)". Субсидии по кредитам предоставляются ежеквартально из расчета 0,9 ключевой ставки Центрального банка Российской Федерации. Субсидии по облигациям предоставляются ежеквартально  в размере 0,9 суммы затрат организации на выплату купонного дохода по облигациям. </t>
  </si>
  <si>
    <t xml:space="preserve">Постановление Правительства РФ от 12.03.2015 №214  (ред. от 28.07.2018) "Об утверждении Правил предоставления в 2015 - 2019 годах субсидий из федерального бюджета организациям промышленности для возмещения части затрат, понесенных в 2015 - 2018 годах на уплату процентов по кредитам, полученным в российских кредитных организациях и государственной корпорации "Банк развития и внешнеэкономической деятельности (Внешэкономбанк)", а также в международных финансовых организациях, созданных в соответствии с международными договорами, в которых участвует Российская Федерация, на пополнение оборотных средств"
</t>
  </si>
  <si>
    <t xml:space="preserve">Субсидия по кредиту предоставляется в размере 70 процентов суммы фактических затрат организации на уплату процентов по кредиту. При этом размер субсидии не может превышать величину, рассчитанную исходя из 70 процентов ключевой ставки Центрального банка Российской Федерации, действующей на дату уплаты процентов по кредиту, а размер субсидии по кредитам, полученным начиная с 1 января 2017 г., - исходя из 70 процентов базового индикатора, рассчитанного в соответствии с постановлением Правительства Российской Федерации от 20 июля 2016 г. N 702
</t>
  </si>
  <si>
    <t xml:space="preserve">Постановление Правительства РФ от 30.12.2013 № 1312 (ред. от 26.05.2018) "Об утверждении Правил предоставления субсидий из федерального бюджета российским организациям на компенсацию части затрат на проведение научно-исследовательских и опытно-конструкторских работ по приоритетным направлениям гражданской промышленности в рамках реализации такими организациями комплексных инвестиционных проектов"
</t>
  </si>
  <si>
    <t xml:space="preserve">Постановление Правительства РФ от 11.08.2015 № 831 (ред. от 08.02.2019) "Об утверждении Правил предоставления субсидий из федерального бюджета российским организациям - управляющим компаниям индустриальных (промышленных) парков и (или) технопарков на возмещение части затрат на уплату процентов по кредитам, полученным в российских кредитных организациях и государственной корпорации "Банк развития и внешнеэкономической деятельности (Внешэкономбанк)" в 2013 - 2016 годах на реализацию инвестиционных проектов создания объектов индустриальных (промышленных) парков и (или) технопарков"
</t>
  </si>
  <si>
    <t xml:space="preserve">Российские организации - управляющие компании индустриальными (промышленными) парками и (или) технопарками
Субсидии управляющим компаниям промышленных технопарков предоставляются при условии соответствия промышленного технопарка и управляющей компании промышленного технопарка требованиям к промышленным технопаркам и управляющим компаниям промышленных технопарков в целях применения к ним мер стимулирования деятельности в сфере промышленности, устанавливаемым Правительством Российской Федерации.
</t>
  </si>
  <si>
    <t>Субсидируемый комплекс мероприятий по созданию, развитию и эксплуатации объектов коммунальной, транспортной и технологической инфраструктуры, зданий, строений и сооружений, предназначенных для резидентов индустриального (промышленного) парка и (или) промышленного технопарка, должен соответствовать следующим критериям:
а) целью инвестиционного проекта является создание коммунальной, транспортной и технологической инфраструктуры, а также зданий, строений и сооружений, предназначенных для резидентов индустриального (промышленного) парка или промышленного технопарка;
б) реализация инвестиционного проекта будет способствовать решению задач и достижению целевых показателей и индикаторов государственной программы Российской Федерации "Развитие промышленности и повышение ее конкурентоспособности", в том числе способствовать достижению следующих целевых показателей эффективности реализации инвестиционных проектов индустриальных (промышленных) парков и (или) промышленных технопарков:
уровень заполняемости объектов резидентами индустриального (промышленного) парка или промышленного технопарка на конец 2020 года - не менее 70 процентов общей совокупной площади;
размер средств, поступивших в виде налогов в федеральный бюджет от осуществления деятельности резидентов индустриального (промышленного) парка или промышленного технопарка на конец 2020 года (накопленным итогом), - не менее общего совокупного размера средств, запрашиваемых в виде субсидии;
количество высокопроизводительных рабочих мест на конец 2020 года для индустриальных (промышленных) парков - не менее 1500, для промышленных технопарков - не менее 500, а в отношении субъектов Российской Федерации с численностью населения менее 500 тыс. человек количество таких мест для индустриальных (промышленных) парков - не менее 750, для промышленных технопарков - не менее 400;
коэффициент бюджетной эффективности инвестиционного проекта на конец 2020 года (накопленным итогом) - для индустриальных (промышленных) парков - не менее 2, для промышленных технопарков - не менее 1,5;
среднегодовой коэффициент роста производительности труда - не менее 1,05;
в) реализация инвестиционного проекта обеспечит достижение до конца 2020 года целевых показателей эффективности реализации инвестиционного проекта согласно приложению N 1;
г) объем собственных средств управляющих компаний, привлекаемых на реализацию инвестиционного проекта, составляет не менее 20 процентов общей стоимости инвестиционного проекта.
Субсидии по кредитам, полученным в валюте Российской Федерации, предоставляются в размере двух третьих суммы затрат управляющей компании на уплату процентов по кредиту в расчетном периоде. При этом размер субсидии не может превышать величину, рассчитанную исходя из 0,9 установленной ключевой ставки Центрального банка Российской Федерации, действующей на дату уплаты процентов по кредиту, если процентная ставка по кредиту, полученному в валюте Российской Федерации, больше или равна ключевой ставке Центрального банка Российской Федерации, действующей на день последней уплаты процентов по кредиту.</t>
  </si>
  <si>
    <t>Постановление Правительства РФ от 16.07.2015 №708 (ред. от 01.08.2018) "О специальных инвестиционных контрактах для отдельных отраслей промышленности"
(вместе с "Правилами заключениями специальных инвестиционных контрактов")</t>
  </si>
  <si>
    <t xml:space="preserve">Субсидии предоставляются в целях софинансирования расходных обязательств субъектов Российской Федерации, связанных с реализацией региональных (муниципальных) программ развития агропромышленного комплекса в целях содействия достижению целевых показателей реализации региональных программ развития агропромышленного комплекса.
Средства предоставляются:
а) сельскохозяйственным товаропроизводителям (за исключением граждан, ведущих личное подсобное хозяйство), а также научным и образовательным организациям:
по ставке на 1 голову сельскохозяйственного животного, за исключением племенных животных;
по ставке на 1 голову приобретенного племенного молодняка сельскохозяйственных животных (кроме приобретенного по импорту);
по ставке на 1 гектар площади под сельскохозяйственной культурой;
по ставке на единицу объема реализованной продукции растениеводства и (или) животноводства собственного производства;
б) сельскохозяйственным товаропроизводителям (за исключением граждан, ведущих личное подсобное хозяйство), а также научным и образовательным организациям, включенным в перечень сельскохозяйственных организаций, крестьянских фермерских хозяйств, научных организаций, профессиональных образовательных организаций и образовательных организаций высшего образования для предоставления субсидии на поддержку племенного животноводства, утверждаемый высшим исполнительным органом государственной власти субъекта Российской Федерации по согласованию с Министерством сельского хозяйства Российской Федерации:
на племенное маточное поголовье сельскохозяйственных животных - по ставке на 1 условную голову;
на племенных быков-производителей, оцененных по качеству потомства или находящихся в процессе оценки этого качества, - по ставке на 1 голову;
в) крестьянским (фермерским) хозяйствам, включая индивидуальных предпринимателей:
на поддержку 1 начинающего фермера для разведения крупного рогатого скота мясного или молочного направлений - в размере, не превышающем 3 млн. рублей, но не более 90 процентов затрат, для ведения иных видов деятельности - в размере, не превышающем 1,5 млн. рублей, но не более 90 процентов затрат, при этом срок использования гранта на поддержку начинающего фермера составляет не более 18 месяцев с даты его получения;
на развитие семейной животноводческой фермы для разведения крупного рогатого скота мясного или молочного направлений в расчете на 1 крестьянское (фермерское) хозяйство - в размере, не превышающем 30 млн. рублей, но не более 60 процентов затрат, для ведения иных видов деятельности - в размере, не превышающем 21,6 млн. рублей, но не более 60 процентов затрат, при этом срок использования гранта на развитие семейной животноводческой фермы составляет не более 24 месяцев с даты его получения. Часть затрат семейной животноводческой фермы в размере не более 20 процентов может быть обеспечена за счет средств субъекта Российской Федерации. Планируемое таким хозяйством поголовье крупного рогатого скота молочного или мясного направлений, а также страусов не должно превышать 300 голов основного маточного стада, коз (овец) - 500 голов маточного стада;
на уплату процентов по кредитным договорам, заключенным до 31 декабря 2016 г., и займам, полученным до 31 декабря 2016 г. в сельскохозяйственных кредитных потребительских кооперативах, - в размере, указанном в пункте 6 приложения N 14 к Государственной программе;
г) сельскохозяйственным потребительским кооперативам:
на развитие материально-технической базы сельскохозяйственного потребительского кооператива - в сумме, не превышающей 70 млн. рублей, но не более 60 процентов затрат. При этом часть затрат сельскохозяйственного потребительского кооператива (не более 20 процентов) может быть обеспечена за счет средств субъекта Российской Федерации. Срок использования гранта на развитие материально-технической базы сельскохозяйственного потребительского кооператива составляет не более 24 месяцев с даты его получения;
на уплату процентов по кредитным договорам, заключенным до 31 декабря 2016 г., и займам, полученным до 31 декабря 2016 г. в сельскохозяйственных кредитных потребительских кооперативах, - в размере, указанном в пункте 6 приложения N 14 к Государственной программе;
д) гражданам, ведущим личное подсобное хозяйство, на уплату процентов по кредитным договорам, заключенным до 31 декабря 2016 г., и займам, полученным до 31 декабря 2016 г. в сельскохозяйственных кредитных потребительских кооперативах, - в размере, указанном в пункте 6 приложения N 14 к Государственной программе;
е) на возмещение части затрат сельскохозяйственных товаропроизводителей, за исключением граждан, ведущих личное подсобное хозяйство, на уплату страховых премий, начисленных по договорам сельскохозяйственного страхования в области растениеводства, и (или) животноводства, и (или) товарной аквакультуры (товарного рыбоводства), с учетом ставок для расчета размера субсидии, установленных планом сельскохозяйственного страхования на соответствующий год, и методик определения страховой стоимости и размера утраты (гибели) урожая сельскохозяйственной культуры, утраты (гибели) посадок многолетних насаждений, включая виноградники, утраты (гибели) сельскохозяйственных животных, утраты (гибели) объектов товарной аквакультуры (товарного рыбоводства), утверждаемых Министерством сельского хозяйства Российской Федерации по согласованию с Министерством финансов Российской Федерации, - в размере, рассчитанном в соответствии с частью 3 статьи 3 Федерального закона "О государственной поддержке в сфере сельскохозяйственного страхования и о внесении изменений в Федеральный закон "О развитии сельского хозяйства".
</t>
  </si>
  <si>
    <t xml:space="preserve">Субсидии предоставляются в целях софинансирования расходных обязательств субъектов Российской Федерации, возникающих при реализации мероприятий региональных программ, предусматривающих предоставление средств из бюджетов субъектов Российской Федерации сельскохозяйственным товаропроизводителям, научным организациям, профессиональным образовательным организациям, образовательным организациям высшего образования, которые в процессе научной, научно-технической и (или) образовательной деятельности осуществляют производство сельскохозяйственной продукции, ее первичную и последующую (промышленную) переработку в соответствии с перечнем, указанным в части 1 статьи 3 Федерального закона "О развитии сельского хозяйства" (далее - научные и образовательные организации), а также организациям и индивидуальным предпринимателям, осуществляющим первичную и (или) последующую (промышленную) переработку сельскохозяйственной продукции, и сельскохозяйственным потребительским кооперативам (далее - средства) и (или) предоставление субсидий из бюджета субъекта Российской Федерации местным бюджетам в целях софинансирования расходных обязательств муниципальных образований, расположенных на территории субъекта Российской Федерации, при реализации муниципальных программ развития агропромышленного комплекса (далее - муниципальные программы) на финансовое обеспечение (возмещение) части затрат (без учета налога на добавленную стоимость).
Критериями отбора субъектов Российской Федерации для предоставления субсидии являются:
а) наличие нормативных правовых актов субъекта Российской Федерации, устанавливающих порядок и условия предоставления из бюджета субъекта Российской Федерации средств на поддержку сельскохозяйственного производства, в целях софинансирования предоставления которых бюджету субъекта Российской Федерации предоставляется субсидия, требования, предъявляемые к получателям средств, размеры ставок, перечень документов, необходимых для получения указанных средств, и срок их рассмотрения, не превышающий 15 рабочих дней, а также порядок распределения средств по мероприятиям, направленным на развитие агропромышленного комплекса, источником финансового обеспечения которых является субсидия;
б) наличие согласованной с Министерством сельского хозяйства Российской Федерации региональной программы, направленной на развитие агропромышленного комплекса, в части, касающейся целевых индикаторов и показателей результативности использования субсидий.
</t>
  </si>
  <si>
    <t xml:space="preserve">Постановление Правительства РФ от 14.07.2012 № 717 (ред. от 08.02.2019) "О Государственной программе развития сельского хозяйства и регулирования рынков сельскохозяйственной продукции, сырья и продовольствия"
</t>
  </si>
  <si>
    <t xml:space="preserve">Финансовая поддержка предоставляется на следующие цели:
а) возмещение части расходов на уплату процентов за пользование займом или кредитом, полученным в валюте Российской Федерации и использованным в целях оплаты услуг и (или) работ по капитальному ремонту общего имущества в многоквартирном доме, за исключением неустойки (штрафа, пеней) за нарушение условий договора займа или кредитного договора (далее - возмещение части расходов на уплату процентов);
б) возмещение части расходов на оплату услуг и (или) работ по энергосбережению и повышению энергетической эффективности, выполненных в ходе оказания и (или) выполнения услуг и (или) работ по капитальному ремонту общего имущества в многоквартирном доме (далее - возмещение части расходов на оплату услуг и (или) работ по энергосбережению).
</t>
  </si>
  <si>
    <t>Конечный получатель финансовой поддержки – товарищества собственников жилья, жилищные, жилищно-строительные кооперативы, управляющие организации, которые осуществляют управление многоквартирными домами. Многоквартирные дома должны отвечать следующим требованиям:
а) не признаны аварийными и подлежащими сносу или реконструкции в установленном Правительством Российской Федерации порядке;
б) с года ввода многоквартирного дома в эксплуатацию должно пройти более 5 лет, но менее 60 лет;
в) оснащены коллективными (общедомовыми) приборами учета потребления коммунальных ресурсов, необходимых для предоставления коммунальных услуг (тепловой энергии, электрической 
г) отсутствие финансирования капитального ремонта общего имущества в многоквартирном доме за счет средств регионального оператора, сформированных за счет взносов на капитальный ремонт собственников помещений другого многоквартирного дома.</t>
  </si>
  <si>
    <t xml:space="preserve">Заявка на предоставление финансовой поддержки подается в Фонд высшим должностным лицом субъекта Российской Федерации (руководителем высшего исполнительного органа государственной власти субъекта Российской Федерации), на территории которого планируется осуществление капитального ремонта общего имущества в многоквартирных домах.
Заявки подаются по форме, установленной методикой. К заявке прилагаются документы, подтверждающие выполнение требований предоставления финансовой поддержки, предусмотренных пунктами 12 - 14 Правил. Перечень указанных документов устанавливается методикой.
</t>
  </si>
  <si>
    <t>Постановление Правительства РФ от 17.01.2017 № 18 (ред. от 11.02.2019) "Об утверждении Правил предоставления финансовой поддержки за счет средств государственной корпорации - Фонда содействия реформированию жилищно-коммунального хозяйства на проведение капитального ремонта многоквартирных домов"
Решение Правления Госкорпорации "Фонд содействия реформированию ЖКХ" от 13.02.2019, протокол№ 892 "Об утверждении новой редакции Методики по подготовке заявок на предоставление финансовой поддержки за счет средств государственной корпорации - Фонда содействия реформированию жилищно-коммунального хозяйства на проведение капитального ремонта общего имущества в многоквартирных домах и приложений к ним"</t>
  </si>
  <si>
    <t xml:space="preserve">Постановление Правительства РФ от 25.08.2017 № 997  (ред. от 11.02.2019) "О реализации мер финансовой поддержки за счет средств государственной корпорации - Фонда содействия реформированию жилищно-коммунального хозяйства и внесении изменений в некоторые акты Правительства Российской Федерации" (вместе с "Правилами предоставления финансовой поддержки субъектам Российской Федерации за счет средств государственной корпорации - Фонда содействия реформированию жилищно-коммунального хозяйства на модернизацию систем коммунальной инфраструктуры путем предоставления финансовых средств на подготовку проектов модернизации и софинансирование процентной ставки")
</t>
  </si>
  <si>
    <t xml:space="preserve">Постановление Правительства РФ от 15.04.2014 №313 (ред. от 02.02.2019) "Об утверждении государственной программы Российской Федерации "Информационное общество (2011 - 2020 годы)"
</t>
  </si>
  <si>
    <t xml:space="preserve">Субсидии предоставляются в целях софинансирования расходных обязательств субъектов Российской Федерации, возникающих при реализации следующих мероприятий государственных программ субъектов Российской Федерации:
а) приобретение в рамках федерального проекта "Обеспечение качественно нового уровня развития инфраструктуры культуры" музыкальных инструментов, оборудования и материалов для детских школ искусств по видам искусств и профессиональных образовательных организаций, находящихся в ведении органов государственной власти субъектов Российской Федерации или муниципальных образований в сфере культуры (далее - детская школа искусств и училище), по следующим направлениям:
приобретение музыкальных инструментов преимущественно отечественного производства или сборки из комплектующих иностранного производства, произведенной на территории Российской Федерации, включая их доставку и погрузочно-разгрузочные работы;
приобретение оборудования преимущественно отечественного производства или сборки из комплектующих иностранного производства, произведенной на территории Российской Федерации, включая доставку, погрузочно-разгрузочные работы, монтаж, демонтаж (для учебных аудиторий, библиотек, залов) и выставочное оборудование, в том числе мультимедийное оборудование с соответствующим программным обеспечением (далее - оборудование);
приобретение материалов (учебники, учебные пособия, в том числе электронные издания, наглядные пособия и материалы, натюрмортный фонд, художественные альбомы, нотные издания, в том числе нотный педагогический репертуар для детских школ искусств и училищ, клавиры, партитуры и хрестоматии);
б) комплектование книжных фондов муниципальных общедоступных библиотек и государственных центральных библиотек субъектов Российской Федерации (далее соответственно - библиотеки, комплектование книжных фондов);
в) подключение библиотек к информационно-телекоммуникационной сети "Интернет" и развитие библиотечного дела с учетом задачи расширения информационных технологий и оцифровки;
г) государственная поддержка лучших работников сельских учреждений культуры;
д) государственная поддержка лучших сельских учреждений культуры;
е) обеспечение учреждений культуры в рамках федерального проекта "Обеспечение качественно нового уровня развития инфраструктуры культуры" специализированным автотранспортом для обслуживания населения, в том числе сельского населения;
ж) мероприятия в рамках федерального проекта "Обеспечение качественно нового уровня развития инфраструктуры культуры", направленные на создание и модернизацию учреждений культурно-досугового типа в сельской местности, включая строительство, реконструкцию и капитальный ремонт зданий.
</t>
  </si>
  <si>
    <t>Отбор субъектов Российской Федерации осуществляется на основании критериев отбора субъектов Российской Федерации на предоставление субсидий из федерального бюджета бюджетам субъектов Российской Федерации на поддержку отрасли культуры согласно приложению с учетом потребности в финансировании мероприятий, указанных в пункте 2  Правил.
Правила предоставления и распределения Субсидии из федерального бюджета бюджетам субъектов РФ на поддержку отрасли культуры приведены в приложении 8 к государственной программе РФ "Развитие культуры и туризма" на 2013-2020 годы"</t>
  </si>
  <si>
    <t>Постановление Правительства РФ от 26.01.2016 №38 «О предоставлении субсидий из федерального бюджета на поддержку кинематографии»; Приказ Федерального фонда социальной и экономической поддержки отечественной кинематографии от 13.02.2019 №13</t>
  </si>
  <si>
    <t xml:space="preserve">Постановление Правительства РФ от 26.01.2016 № 38 (ред. от 14.10.2016) "О предоставлении субсидий из федерального бюджета на поддержку кинематографии" (вместе с "Правилами предоставления субсидий из федерального бюджета на поддержку кинематографии"); 
 Приказ Федерального фонда социальной и экономической поддержки отечественной кинематографии от 13.02.2019 №13 «Об утверждении Порядка и условий направления средств, источником финансового обеспечения которых является субсидия, организациям, осуществляющим кинопоказ»
</t>
  </si>
  <si>
    <t xml:space="preserve">Порядок предоставления субсидии определен Приказом Федерального фонда социальной и экономической поддержки отечественной кинематографии от 13.02.2019 №13 «Об утверждении Порядка и условий направления средств, источником финансового обеспечения которых является субсидия, организациям, осуществляющим кинопоказ» Отбор заявок организаций осуществляется Федеральным фондом социальной и экономической поддержки отечественной кинематографии. Заявка предоставляется в печатном и электронном виде. Срок проведения процедуры отбора Заявок: -проверка заявок Рабочей группой – 30 дней с момента окончания срока подачи заявок; -рассмотрение заявок Комиссией – 30 дней с момента окончания проверки заявок рабочей группой. Комиссия определяет рейтинг заявок. После согласования списка наиболее вероятных получателей субсидии Минкультуры России, Фондом издается приказ, утверждающий список получателей субсидий. </t>
  </si>
  <si>
    <t xml:space="preserve">Финансовое обеспечение и (или) возмещение расходов понесенных на приобретение в собственность, монтаж и доставку оборудования, предназначенного для переоборудования кинозала. Максимальная сумма не более 5 млн. руб. К возмещению могут быть предъявлены расходы, совершенные не ранее 01.07.2018 г. Получатель средств берет на себя обязательство осуществлять до 31.12.2021г. показ в оборудованном кинозале национальных фильмов РФ не менее 50% от общего числа кинопоказов (в квартал), демонстрацию социальной рекламы в объеме не более 10% экранного времени, отведенного на демонстрацию рекламы в течение одного сеанса. </t>
  </si>
  <si>
    <t>учреждения социальной сферы</t>
  </si>
  <si>
    <t>Субсидии предоставляются по итогам отбора субъектов Российской Федерации, организованного Министерством культуры Российской Федерации совместно с Общероссийской общественной организацией "Союз театральных деятелей Российской Федерации (Всероссийское театральное общество)" в установленном Министерством порядке, исходя из художественной ценности творческих мероприятий, софинансирование которых осуществляется из федерального бюджета. Правила предоставления и распределения субсидии из федерального бюджета бюджетам субъектов РФ на поддержку творческой деятельности мниципальных театров в населенных пунктах с численностью населения до 300 тыс. человек приведены в приложении 6 к государственной программе РФ "Развитие культуры и туризма" на 2013-2020 годы"</t>
  </si>
  <si>
    <t>Субсидия предоставляется бюджету субъекта Российской Федерации на основании соглашения между Министерством культуры Российской Федерации и уполномоченным исполнительным органом государственной власти субъекта Российской Федерации, заключаемого в соответствии с типовой формой соглашения, утвержденной Министерством финансов Российской Федерации.
Правила предоставления и распределения Субсидии из федерального бюджета бюджетам субъектов РФ на обеспечение развития и укрепления материально-технической базы домов культуры в населенных пунктах с численностью населения до 50 тыс. человек приведены в приложении 7 к государственной программе РФ "Развитие культуры и туризма" на 2013-2020 годы.</t>
  </si>
  <si>
    <t>Субсидии предоставляются бюджету субъекта Российской Федерации, отвечающего следующим критериям:
а) наличие на территории субъекта Российской Федерации детских и кукольных театров;
б) наличие заявки о предоставлении субсидии по форме, утверждаемой Министерством культуры Российской Федерации;
в) неполучение субъектом Российской Федерации субсидии в соответствии с настоящими Правилами на поддержку творческой деятельности и техническое оснащение тех детских и кукольных театров, которые в текущем финансовом году получили поддержку в соответствии с постановлением Правительства Российской Федерации от 24 января 2017 г. N 59 "О внесении изменений в государственную программу Российской Федерации "Развитие культуры и туризма" на 2013 - 2020 годы".
Правила предоставления и распределения Субсидии из федерального бюджета бюджетам субъектов РФ на поддержку отрасли культуры приведены в приложении 16 к государственной программе РФ "Развитие культуры и туризма" на 2013-2020 годы.</t>
  </si>
  <si>
    <t xml:space="preserve">Постановление Правительства РФ от 26.12.2017 №1640 (ред. от 14.03.2019) "Об утверждении государственной программы Российской Федерации "Развитие здравоохранения"
</t>
  </si>
  <si>
    <t>https://www.rosminzdrav.ru/poleznye-resursy/vedomstvennaya-tselevaya-programma-razvitie-materialno-tehnicheskoy-bazy-detskih-poliklinik-i-detskih-poliklinicheskih-otdeleniy-meditsinskih-organizatsiy</t>
  </si>
  <si>
    <t xml:space="preserve">Федеральный закон от 24.07.2007 № 209-ФЗ (ред. от 27.12.2018) "О развитии малого и среднего предпринимательства в Российской Федерации"
</t>
  </si>
  <si>
    <t>Постановление Правительства РФ от 15.09.2017 № 1104 (ред. от 22.02.2019) "О предоставлении субсидий из федерального бюджета российским организациям на компенсацию части затрат на транспортировку сельскохозяйственной и продовольственной продукции наземным, в том числе железнодорожным, транспортом"</t>
  </si>
  <si>
    <t>Российские экспортеры (позволяет осуществлять финансирование экспортных проектов, реализуемых в «сложных» регионах). Условия страхования:- отсутствуют ограничения по срокам страхования страхователем может выступать как российское, так и иностранное юридическое лицо/кредитная организация;- отсутствуют ограничения по валютам контрактов, принимаемых на страхование;- нет фиксированного требования по минимальной доле российского контента. Условия страхования:- отсутствие права регресса в договоре факторинга- упрощенные процедуры андеррайтинга для лимита финансирования до размера, установленного ЭКСАР.</t>
  </si>
  <si>
    <t>Постановление Правительства РФ от 05.02.2016 № 71 (ред. от 31.08.2016) "Об утверждении Правил осуществления акционерным обществом "Российский экспортный центр" деятельности по поддержке экспорта и взаимодействия с федеральными органами исполнительной власти и Государственной корпорацией по атомной энергии "Росатом".
 Постановление Правительства РФ от 28.03.2019 № 342  "О государственной поддержке акционерного общества "Российский экспортный центр", г. Москва, в целях развития инфраструктуры повышения международной конкурентоспособности" (вместе с "Правилами предоставления из федерального бюджета субсидии акционерному обществу "Российский экспортный центр", г. Москва, в целях развития инфраструктуры повышения международной конкурентоспособности")</t>
  </si>
  <si>
    <t xml:space="preserve">Форма участия Фонда развития моногородов в финансировании инвестиционных проектов: 
• предоставление денежных средств в форме займа; 
• вхождение в капитал компании-инициатора (не более 49%)*. 
Условия предоставления поддержки фондом:
• Сумма - от 10 до 1000 млн. руб.; 
• Процентная ставка: 
– 0% годовых** 
– 5% годовых*; 
• Срок – до 15 лет; 
• Участие собственными средствами Инициатора в проекте - не менее 20%; 
• Отсрочка по выплате займа - не более 3 лет; 
• Наличие обеспечения, в том числе: 
Для займов до 250 млн. рублей в качестве единственной формы обеспечения на полную сумму займа принимается: 
• безотзывная банковская гарантия, удовлетворяющая требования Фонда; 
• и/или безотзывная независимая гарантия АО «Корпорация МСП».
Для займов свыше 250 млн. рублей сохраняются стандартные виды обеспечения, которые должны отдельно или в совокупности составлять не менее суммы займа с учетом процентов за первые 6 месяцев. Дополнительно в качестве единственной формы обеспечения может быть использовано поручительство холдинговой (материнской) компании, имеющей международный/российский инвестиционный/кредитный рейтинг, соответствующей требованиям Фонда. 
*для займов свыше 250 млн. рублей 
**для займов до 250 млн. рублей </t>
  </si>
  <si>
    <t xml:space="preserve">Постановление Правительства РФ от 15.04.2014 № 298  (ред. от 28.03.2019 г.) "Об утверждении государственной программы Российской Федерации "Содействие занятости населения"
</t>
  </si>
  <si>
    <t>Субъекты Российской Федерации. Наличие региональной программы, утвержденной в установленном порядке высшим исполнительным органом государственной власти субъекта Российской Федерации и предусматривающей реализацию дополнительных мероприятий в 2019 году. Наличие в бюджете субъекта Российской Федерации бюджетных ассигнований на исполнение расходных обязательств субъекта Российской Федерации, связанных с реализацией дополнительных мероприятий в 2019 году.</t>
  </si>
  <si>
    <t xml:space="preserve">Порядок и условия предоставления и распределения в 2019 году субсидии из федерального бюджета бюджетам субъектов Российской Федерации на реализацию дополнительных мероприятий в сфере занятости населения установлены приложением №6 к государственной программе Российской Федерации "Содействие занятости населения", утвержденной постановлением Правительства Российской Федерации от 15 апреля 2014 г. №298.Субсидии предоставляются бюджетам субъектов Российской Федерации, региональные программы которых прошли отбор, осуществляемый в соответствие с приказом Минтруда России от 05.02.2018 №54н "Об утверждении Порядка организации проведения в 2019 году отбора программ субъектов Российской Федерации, предусматривающих дополнительные мероприятия в сфере занятости населения, направленные на снижение напряженности на рынке труда субъектов Российской Федерации" </t>
  </si>
  <si>
    <t>Свод финансирования, предусмотренного в рамках Закона о федеральном бюджете</t>
  </si>
  <si>
    <t xml:space="preserve">Единый перечень мер поддержек монопрофильных муниципальных образований Российской Федерации </t>
  </si>
  <si>
    <t>Единый перечень мер поддержки монопрофильных муниципальных образований Российской Федерации (первая страница продолжения)</t>
  </si>
  <si>
    <t>https://www.mspbank.ru/credit/
https://corpmsp.ru/bankam/programma_stimulir/</t>
  </si>
  <si>
    <t>Финансирование инвестиций:
приобретение, реконструкция, модернизация, ремонт основных средств;
строительство зданий и сооружений производственного назначения (только по суммам от 10 млн рублей).
Размер кредита - от 10 до 1000 миллионов, на срок до 84 месяцев, по кредиту на сумму 10-1000 млн рублей, по ставке от 9.1% для субъектов малого бизнеса</t>
  </si>
  <si>
    <t>http://mcx.ru/activity/state-support/measures/subsidy-credit-2017/</t>
  </si>
  <si>
    <t xml:space="preserve">Предоставление межбюджетных трансфертов из федерального бюджета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
</t>
  </si>
  <si>
    <t xml:space="preserve">Межбюджетные трансферты предоставляются в целях оказания финансовой поддержки при исполнении расходных обязательств субъектов Российской Федерации, связанных с возмещением части затрат по кредитным договорам (договорам займа), заключенным на реализацию инвестиционных проектов, отобранных до 31 декабря 2016 г. включительно, до дня полного погашения обязательств заемщика в соответствии с кредитным договором (договором займа).
</t>
  </si>
  <si>
    <t>(ИП / ЮЛ</t>
  </si>
  <si>
    <t xml:space="preserve">Сельскохозяйственные товаропроизводители (за исключением граждан, ведущих личное подсобное хозяйство), организации агропромышленного комплекса независимо от их организационно-правовой формы, крестьянские (фермерские) хозяйства и сельскохозяйственные потребительские кооперативы.
</t>
  </si>
  <si>
    <t xml:space="preserve"> Постановление Правительства РФ от 06.09.2018 №1063 "О предоставлении и распределении иных межбюджетных трансфертов из федерального бюджета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
</t>
  </si>
  <si>
    <t>Правила предоставления и распределения иных межбюджетных трансфертов из федерального бюджета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 утвреждены Постановлением Правительства РФ от 06.09.2018 №1063 "О предоставлении и распределении иных межбюджетных трансфертов из федерального бюджета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
Предоставление иных межбюджетных трансфертов осуществляется при выполнении следующих условий:
а) наличие нормативного правового акта субъекта Российской Федерации, предусматривающего порядок и условия предоставления средств из бюджета субъекта Российской Федерации по указанным в пункте 2 Правил направлениям и включающего требования к заемщикам, размеры ставок, перечень документов, необходимых для получения средств из бюджета субъекта Российской Федерации, и сроки их рассмотрения, которые не должны превышать 10 рабочих дней;
б) наличие в бюджете субъекта Российской Федерации бюджетных ассигнований на предоставление средств из бюджета субъекта Российской Федерации по указанным в пункте 2 Правил направлениям.
Средства из бюджета субъекта Российской Федерации предоставляются заемщикам при условии выполнения ими обязательств по погашению основного долга и уплаты начисленных процентов. Средства из бюджета субъекта Российской Федерации на уплату процентов, начисленных и уплаченных вследствие нарушения обязательств по погашению основного долга и уплаты начисленных процентов, не предоставляются.</t>
  </si>
  <si>
    <t xml:space="preserve">Субсидии производителям сельскохозяйственной техники с целью снижения ее стоимости для сельхозтоваропроизводителей
</t>
  </si>
  <si>
    <t xml:space="preserve"> Постановление Правительства РФ от 14.07.2012 №717  "О Государственной программе развития сельского хозяйства и регулирования рынков сельскохозяйственной продукции, сырья и продовольствия"
Постановление Правительства РФ от 27.12.2012 №1432 "Об утверждении Правил предоставления субсидий производителям сельскохозяйственной техники" </t>
  </si>
  <si>
    <t xml:space="preserve"> Постановление Правительства РФ от 14.07.2012 №717  (ред. от 08.02.2019) "О Государственной программе развития сельского хозяйства и регулирования рынков сельскохозяйственной продукции, сырья и продовольствия
Постановление Правительства РФ от 27.12.2012 №1432 (ред. от 18.01.2019) "Об утверждении Правил предоставления субсидий производителям сельскохозяйственной техники" </t>
  </si>
  <si>
    <t xml:space="preserve">Субсидии предоставляются производителю:
в размере 15 процентов цены сельскохозяйственной техники (без учета налога на добавленную стоимость), но не более предельного размера субсидии на единицу сельскохозяйственной техники;
в размере 20 процентов цены сельскохозяйственной техники (без учета налога на добавленную стоимость), но не более предельного размера субсидии на единицу сельскохозяйственной техники;
По договорам купли-продажи и договорам финансовой аренды (лизинга), заключенным с 15 августа 2018 г. до 15 декабря 2018 г., по которым производителем (дилером) и сельскохозяйственным товаропроизводителем или российской лизинговой компанией подписан акт приема-передачи (акт технической приемки) сельскохозяйственной техники до 31 декабря 2018 г., субсидии предоставляются:
в размере 25 процентов цены сельскохозяйственной техники (без учета налога на добавленную стоимость), но не более предельного размера субсидии на единицу сельскохозяйственной техники;
в размере 30 процентов цены сельскохозяйственной техники (без учета налога на добавленную стоимость), но не более предельного размера субсидии на единицу сельскохозяйственной техники.
</t>
  </si>
  <si>
    <t xml:space="preserve">Субсидии предоставляются производителю, соответствующему следующим критериям:
а) производитель - юридическое лицо или индивидуальный предприниматель - является налоговым резидентом Российской Федерации не менее 3 лет и осуществляет производство сельскохозяйственной техники;
б) производитель обладает правами на конструкторскую и технологическую документацию в объеме, необходимом для осуществления разработки, производства, модернизации и обслуживания сельскохозяйственной техники, ее оборудования и компонентов, а также предоставляет на реализуемую сельскохозяйственную технику гарантию, действующую не менее 12 месяцев со дня реализации этой сельскохозяйственной техники;
в) производитель, реализующий сельскохозяйственную технику, указанную в пунктах 1, 2 и 8 приложения к настоящим Правилам, имеет соглашения (договоры) с расположенными не менее чем в 40 субъектах Российской Федерации сервисными организациями по техническому обслуживанию и ремонту сельскохозяйственной техники, которые являются налоговыми резидентами Российской Федерации и осуществляют сервисное обслуживание сельскохозяйственной техники производителя не менее 1 года.
Производитель осуществляет на территории Российской Федерации установленные правилами технологические операции.
</t>
  </si>
  <si>
    <t xml:space="preserve">Порядок предоставления субсидии определен Постановлением Правительства РФ от 27.12.2012 №1432 "Об утверждении Правил предоставления субсидий производителям сельскохозяйственной техники".
Субсидии предоставляются производителю на основании соглашения о предоставлении субсидий (далее - соглашение), заключенного производителем с Министерством сельского хозяйства Российской Федерации.
</t>
  </si>
  <si>
    <t>http://mcx.ru/activity/state-support/measures/machinery-subsidy/</t>
  </si>
  <si>
    <t>62, 63</t>
  </si>
  <si>
    <t>65, 66, 67, 68, 69, 70, 71, 72, 73</t>
  </si>
  <si>
    <r>
      <t xml:space="preserve">74, </t>
    </r>
    <r>
      <rPr>
        <b/>
        <sz val="13"/>
        <color theme="1"/>
        <rFont val="Times New Roman"/>
        <family val="1"/>
        <charset val="204"/>
      </rPr>
      <t xml:space="preserve">75, </t>
    </r>
    <r>
      <rPr>
        <i/>
        <u/>
        <sz val="13"/>
        <color theme="1"/>
        <rFont val="Times New Roman"/>
        <family val="1"/>
        <charset val="204"/>
      </rPr>
      <t>76, 77, 78</t>
    </r>
  </si>
  <si>
    <t>80, 81, 82, 83, 84</t>
  </si>
  <si>
    <r>
      <t xml:space="preserve">85, </t>
    </r>
    <r>
      <rPr>
        <b/>
        <sz val="13"/>
        <color theme="1"/>
        <rFont val="Times New Roman"/>
        <family val="1"/>
        <charset val="204"/>
      </rPr>
      <t xml:space="preserve">86, </t>
    </r>
    <r>
      <rPr>
        <i/>
        <u/>
        <sz val="13"/>
        <color theme="1"/>
        <rFont val="Times New Roman"/>
        <family val="1"/>
        <charset val="204"/>
      </rPr>
      <t>87, 88</t>
    </r>
  </si>
  <si>
    <t>89, 90, 91, 92</t>
  </si>
  <si>
    <t>93, 94</t>
  </si>
  <si>
    <t>103, 104, 105, 106, 107, 108, 109</t>
  </si>
  <si>
    <t>110, 111, 112</t>
  </si>
  <si>
    <t>54, 56, 58</t>
  </si>
  <si>
    <t xml:space="preserve">Постановление Правительства РФ от 25.01.2017 № 76 (ред. от 12.04.2019) "Об утверждении Правил предоставления субсидий российским организациям на компенсацию части затрат на проведение научно-исследовательских и опытно-конструкторских работ, понесенных в 2017 - 2019 годах в рамках реализации комплексных инвестиционных проектов по организации производства средств реабилитации"
</t>
  </si>
  <si>
    <t xml:space="preserve">Субсидии предоставляются организациям, прошедшим конкурсный отбор на право получения субсидии, на возмещение затрат на проведение научно-исследовательских и опытно-конструкторских работ в рамках реализации комплексных инвестиционных проектов, в которых срок реализации указанных работ не превышает 3 лет. Максимальный размер субсидии, предоставляемой организации, составляет 200 млн. рублей, в том числе на проведение апробации (опытной эксплуатации) продукции - не более 30 млн. рублей (в случае ее проведения).
</t>
  </si>
  <si>
    <t>Российские организации реабилитационной индустрии, реализующие комплексные инвестиционные проекты по организации производства средств реабилитации, отобранные на конкурсной основе. Рейтинг заявок, представленных на конкурс, определяется в соответствии с методикой определения рейтинга заявок, по следующим критериям: а) получение суммарной выручки от реализации продукции, произведенной в рамках комплексного инвестиционного проекта, в размере, превышающем в 2 раза размер субсидии, предоставленной на выполнение научно-исследовательских работ, выполнение опытно-конструкторских работ и работ по выпуску пробной партии продукции, или в размере, превышающем в 3 раза размер субсидии, предоставленной на апробацию (опытную эксплуатацию) продукции, пропорционально полученной субсидии по направлениям затрат в течение не более чем 3 лет после начала выпуска продукции в рамках проекта; б) количество вновь создаваемых и модернизируемых высокопроизводительных рабочих мест в рамках реализации комплексного инвестиционного проекта, составляющее не менее 50 процентов численности работников, непосредственно занятых выполнением научно-исследовательских и опытно-конструкторских работ в рамках комплексного инвестиционного проекта; в) соотношение размера субсидии и размера внебюджетных средств, планируемых к привлечению для реализации комплексного инвестиционного проекта, которые должны не менее чем в 2 раза превышать размер запрашиваемой субсидии, за исключением расходов на апробацию (опытную эксплуатацию) продукции (в случае ее проведения); г) количество полученных патентов и (или) секретов производства (ноу-хау); д) срок реализации комплексного инвестиционного проекта (срок, в который предполагается обеспечить достижение всех заявленных показателей результативности реализации комплексного инвестиционного проекта), но не более 6 лет; е) объем экспорта продукции, которая будет создана в ходе реализации комплексного инвестиционного проекта, но не менее 1 процента общего объема произведенной продукции за указанный период.</t>
  </si>
  <si>
    <t xml:space="preserve">Постановление Правительства РФ от 14.07.2012 № 717 (ред. от 08.02.2019) "О Государственной программе развития сельского хозяйства и регулирования рынков сельскохозяйственной продукции, сырья и продовольствия "; Приказ Минсельхоза России от 27.07.2017 № 373 «Об утверждении документов, предусмотренных Правилами предоставления и распределения субсидий из федерального бюджета бюджетам субъектов Российской Федерации на содействие достижению целевых показателей региональных программ развития агропромышленного комплекса, приведенными в приложении № 9 к Государственной программе развития сельского хозяйства и регулирования рынков сельскохозяйственной продукции, сырья и продовольствия, утвержденной Постановлением Правительства Российской Федерации от 14 июля 2012 г. № 717 «О Государственной программе развития сельского хозяйства и регулирования рынков сельскохозяйственной продукции, сырья и продовольствия»;  Постановление Правительства РФ от 20.04.2019 №476 "Об утверждении Правил предоставления и распределения иных межбюджетных трансфертов из федерального бюджета бюджетам субъектов Российской Федерации на создание системы поддержки фермеров и развитие сельской кооперации".
</t>
  </si>
  <si>
    <t xml:space="preserve">Средства федерального бюджета предоставляются Министерством сельского хозяйства Российской Федерации на конкурсной основе бюджетам субъектов Российской Федерации в форме субсидии в целях софинансирования расходных обязательств субъектов Российской Федерации, связанных с реализацией региональных программ, в форме предоставления средств из бюджетов субъектов Российской Федерации сельскохозяйственным товаропроизводителям, организациям и индивидуальным предпринимателям, осуществляющим первичную и (или) последующую (промышленную) переработку сельскохозяйственной продукции, и сельскохозяйственным потребительским кооперативам и (или) в целях предоставления субсидий из бюджета субъекта Российской Федерации местным бюджетам для реализации муниципальных программ развития агропромышленного комплекса. Условия и правила предоставления и распределения данных субсидий установлены приложением №9 к Постановлению Правительства Российской Федерации от 14.07.2012 №717 «О Государственной программе развития сельского хозяйства и регулирования рынков сельскохозяйственной продукции, сырья и продовольствия». Прямая адресная поддержка сельскохозяйственным товаропроизводителям, организациям и индивидуальным предпринимателям, осуществляющим первичную и (или) последующую (промышленную) переработку сельскохозяйственной продукции, и сельскохозяйственным потребительским кооперативам оказывается региональными и муниципальными органами власти в порядке и на условиях, определенных в государственной программе (подпрограмме) субъекта Российской Федерации (муниципальной программе). Постановление Правительства РФ от 20.04.2019 №476 "Об утверждении Правил предоставления и распределения иных межбюджетных трансфертов из федерального бюджета бюджетам субъектов Российской Федерации на создание системы поддержки фермеров и развитие сельской кооперации"
</t>
  </si>
  <si>
    <t xml:space="preserve">Постановление Правительства РФ от 18.01.2017 № 30 (ред. от  18.05.2019) "Об утверждении Правил предоставления субсидий из федерального бюджета организациям легкой и текстильной промышленности на возмещение части затрат на уплату процентов по кредитам, полученным в российских кредитных организациях в 2013 - 2019 годах, на реализацию новых инвестиционных проектов по техническому перевооружению и признании утратившими силу некоторых актов Правительства Российской Федерации"
</t>
  </si>
  <si>
    <t>Постановление Правительства Российской Федерации от 18.01.2017 №30 «Об утверждении Правил предоставления субсидий из федерального бюджета организациям легкой и текстильной промышленности на возмещение части затрат на уплату процентов по кредитам, полученным в российских кредитных организациях в 2013 - 2019 годах, на реализацию новых инвестиционных проектов по техническому перевооружению и признании утратившими силу некоторых актов Правительства Российской Федерации»</t>
  </si>
  <si>
    <t>К субсидированию принимаются проценты по кредитам, полученным не ранее 1 января 2013 г. на реализацию инвестиционных проектов, осуществляемых после 1 января 2013.Субсидии предоставляются ежеквартально в размере до 70 процентов суммы затрат организации на уплату процентов по кредиту в расчетном периоде. 
Проект должен предусматривать рост объемов реализации товаров легкой промышленности в размере не менее 107% по отношению к показателю года, предшествующего году получения субсидии, в стоимостном выражении. Проект должен предусматривать обеспечение годового объема производства товаров легкой промышленности в размере, не менее чем в 2 раза превышающем размер запрашиваемой субсидии</t>
  </si>
  <si>
    <t xml:space="preserve">Постановление Правительства РФ от 30.04.2019 №533 "Об утверждении Правил предоставления субсидий из федерального бюджета субъектам малого и среднего предпринимательства на возмещение расходов, связанных с получением кредитов под залог прав на интеллектуальную собственность"
</t>
  </si>
  <si>
    <t>Предоставление субсидий из федерального бюджета субъектам малого и среднего предпринимательства на возмещение расходов, связанных с получением кредитов под залог прав на интеллектуальную собственность</t>
  </si>
  <si>
    <t xml:space="preserve">Для получения субсидии заемщик должен осуществлять деятельность в одной или нескольких отраслях или приоритетных видах экономической деятельности субъектов малого и среднего предпринимательства, перечень которых приведен в приложении к Постановлению. Среди них виды деятельности, относящиеся к сельскому хозяйству; производству пищевых продуктов; производству и распределению электроэнергии, газа и воды; строительству; туризму; деятельности в области информации и связи, здравоохранения, образования; профессиональной, научной и технической деятельности.
</t>
  </si>
  <si>
    <t xml:space="preserve">Субсидии являются источником возмещения следующих фактически понесенных и документально подтвержденных затрат заемщика в отчетном финансовом году, в котором предоставляется субсидия:
- уплата вознаграждения за предоставление независимой гарантии по кредитным договорам, обеспечением (залогом или созалогом) по которым являются права на интеллектуальную собственность;
- уплата части процентов за пользование кредитом.
</t>
  </si>
  <si>
    <t>Субсидии предоставляются заемщикам раз в год Минэкономразвития России. Заемщик для заключения договора о предоставлении субсидии до 1 ноября текущего финансового года представляет в Министерство следующие документы:
- заявку (ее форма приведена в приложении к Постановлению);
- копию договора о предоставлении независимой гарантии;
- копию кредитного договора;
- справку об уплаченных в отчетном финансовом году процентах за пользование кредитом.</t>
  </si>
  <si>
    <t>Постановление Правительства РФ от 30.04.2019 №533 "Об утверждении Правил предоставления субсидий из федерального бюджета субъектам малого и среднего предпринимательства на возмещение расходов, связанных с получением кредитов под залог прав на интеллектуальную собственность"</t>
  </si>
  <si>
    <t xml:space="preserve">Порядок предоставления субсидии определен Постановлением Правительства Российской Федерации от 11.08.2015 №831 "Об утверждении Правил предоставления субсидий из федерального бюджета российским организациям - управляющим компаниям индустриальных (промышленных) парков и (или) технопарков на возмещение части затрат на уплату процентов по кредитам, полученным в российских кредитных организациях и государственной корпорации "Банк развития и внешнеэкономической деятельности (Внешэкономбанк)" в 2013 - 2016 годах на реализацию инвестиционных проектов создания объектов индустриальных (промышленных) парков и (или) технопарков"
</t>
  </si>
  <si>
    <t>Предоставление субсидий из федерального бюджета на государственную поддержку организаций, обеспечивающих прирост количества посетивших Российскую Федерацию иностранных туристов</t>
  </si>
  <si>
    <t>Постановление Правительства РФ от 30.04.2019 №534 "Об утверждении Правил предоставления субсидий из федерального бюджета на государственную поддержку организаций, обеспечивающих прирост количества посетивших Российскую Федерацию иностранных туристов"</t>
  </si>
  <si>
    <t xml:space="preserve">Минпросвещение России 
Федеральное агентство по делам молодежи
</t>
  </si>
  <si>
    <t xml:space="preserve">Постановление Правительства РФ от 23.02.2018 № 190 (ред. от 21.05.2019) "О приоритетных инвестиционных проектах в области освоения лесов и об изменении и признании утратившими силу некоторых актов Правительства Российской Федерации"
(вместе с "Положением о подготовке и утверждении перечня приоритетных инвестиционных проектов в области освоения лесов")
</t>
  </si>
  <si>
    <t xml:space="preserve">К инвестиционным проектам относятся инвестиционные проекты по:а) модернизации объектов лесоперерабатывающей инфраструктуры, включая переработку древесных отходов, в том числе в биоэнергетических целях, с минимальным объемом капитальных вложений не менее 500 млн. рублей; б) созданию объектов лесной инфраструктуры и лесоперерабатывающей инфраструктуры, включая переработку древесных отходов, в том числе в биоэнергетических целях (при этом объем капитальных вложений, направленных на создание объектов лесной инфраструктуры, не должен превышать 20 процентов общего объема капитальных вложений), с минимальным объемом капитальных вложений не менее 750 млн. рублей. Инвестор должен соответствовать следующим требованиям: а) иметь документальное подтверждение наличия собственных или заемных средств в размере не менее 50 процентов общего объема инвестиций для реализации инвестиционного проекта, срок реализации которого составляет до 3 лет, или в размере части заявленных инвестиций, приходящейся на первые 2 года в соответствии с графиком инвестиций, но не менее 25 процентов общего объема заявленных инвестиций для реализации инвестиционного проекта, срок реализации которого составляет более 3 лет; б) выполнять обязательства перед бюджетами бюджетной системы Российской Федерации; в) не находиться в процессе реорганизации, ликвидации или банкротства; г) начать реализацию инвестиционного проекта не ранее чем за 2 года до дня подачи заявки в заинтересованный орган.
</t>
  </si>
  <si>
    <t xml:space="preserve">Порядок подготовки и утверждения перечня приоритетных инвестиционных проектов в области освоения лесов определен Постановлением Правительства Российской Федерации от 23.02.2018 №190 "О приоритетных инвестиционных проектах в области освоения лесов и об изменении и признании утратившими силу некоторых актов Правительства Российской Федерации" (вместе с "Положением о подготовке и утверждении перечня приоритетных инвестиционных проектов в области освоения лесов"). Основанием для включения инвестиционного проекта в перечень инвестиционных проектов является решение Министерства промышленности и торговли Российской Федерации, принятое на основании решения заинтересованного органа об утверждении заявки инвестора на реализацию инвестиционного проекта (далее - заявка). Договор аренды лесных участков должен содержать требование, касающееся возможности заготовки древесины рубками спелых и перестойных лесных насаждений в полном объеме в период, начинающийся за 6 месяцев до ввода в эксплуатацию лесоперерабатывающей инфраструктуры, и последующий период, для проектов с общим объемом инвестиций более 20 млрд. рублей - в период, начинающийся за 12 месяцев до ввода в эксплуатацию лесоперерабатывающей инфраструктуры, и последующий период. До начала одного из указанных периодов по договорам аренды лесных участков допускается заготовка древесины в ходе выполнения мероприятий по охране, защите, воспроизводству лесов и созданию объектов лесной инфраструктуры.
</t>
  </si>
  <si>
    <t xml:space="preserve">Субсидии предоставляются на возмещение части затрат туроператоров, связанных с предоставлением туристских услуг иностранным туристам:
при размещении иностранного туриста в транспортном специализированном средстве размещения;
при размещении иностранного туриста в гостинице.
Размер субсидии определяется исходя из количества иностранных туристов из целевых стран, посетивших Российскую Федерацию в течение отчетного периода, базового размера субсидии за одного иностранного туриста, а также уточняющих коэффициентов, указанных в пункте 6 настоящих Правил. При этом предельный размер субсидии за прирост иностранных туристов из одной целевой страны на одного туроператора не может превышать 5 млн. рублей.
Базовый размер субсидии за одного иностранного туриста, посетившего Российскую Федерацию, устанавливается в размере 1200 рублей и подлежит увеличению при условии применения уточняющих коэффициентов по следующим критериям:
а) продолжительность пребывания иностранного туриста на территории Российской Федерации, исчисляемая в ночах, проведенных в гостиницах и (или) транспортных специализированных средствах размещения;
б) категория, присвоенная гостинице в соответствии с Положением о классификации гостиниц, утвержденным постановлением Правительства Российской Федерации от 16 февраля 2019 г. N 158 "Об утверждении Положения о классификации гостиниц".
</t>
  </si>
  <si>
    <t xml:space="preserve">Субсидии предоставляются юридическим лицам, осуществляющим деятельность в сфере выездного туризма, сведения о которых содержатся в едином федеральном реестре туроператоров, которые подали заявку на предоставление субсидии и которые привлекли в Российскую Федерацию иностранных туристов из стран, включенных в перечень стран, который приведен в приложении N 1
 Получателем субсидии может быть туроператор, который на 1-е число месяца, предшествующего месяцу, в котором планируется подача заявки, соответствует следующим требованиям:
а) сведения о туроператоре содержатся в едином федеральном реестре туроператоров;
б) туроператор осуществляет деятельность в сфере въездного туризма не менее 2 лет;
в) туроператор не находится в процессе ликвидации, реорганизации, банкротства;
г) у туроператора отсутствует неисполненная обязанность по уплате налогов, сборов, страховых взносов, пеней, штрафов, процентов, подлежащих уплате в соответствии с законодательством Российской Федерации о налогах и сборах;
д) у туроператора отсутствует просроченная задолженность по возврату в федеральный бюджет субсидий, бюджетных инвестиций, предоставленных в том числе в соответствии с иными правовыми актами, и иная просроченная задолженность перед федеральным бюджетом;
е) туроператор не является иностранным юридическим лицом, а также российским юридическим лицом, в уставном (складочном) капитале которого доля участия иностранных юридических лиц, местом регистрации которых является государство или территория, включенные в утвержденный Министерством финансов Российской Федерации перечень государств и территорий, предоставляющих льготный налоговый режим налогообложения и (или) не предусматривающих раскрытия и предоставления информации при проведении финансовых операций (офшорные зоны) в отношении таких юридических лиц, в совокупности превышает 50 процентов;
ж) туроператор не получает средства из федерального бюджета в соответствии с иными нормативными правовыми актами на возмещение части затрат, указанных в пункте 4 настоящих Правил.
</t>
  </si>
  <si>
    <t xml:space="preserve"> Прием заявок осуществляется в соответствии с уведомлением, размещенным Федеральным агентством по туризму на своем официальном сайте в сети "Интернет", в котором Федеральное агентство по туризму указывает информацию о сроках начала и окончания приема заявок в отчетном периоде.
Продолжительность приема заявок не может составлять менее 10 рабочих дней.
Федеральное агентство по туризму регистрирует заявку и документы, указанные в пункте 8 настоящих Правил, в порядке их поступления в журнале учета заявок.
 Федеральное агентство по туризму в течение 15 рабочих дней после окончания срока приема заявок осуществляет проверку правильности оформления и комплектность документов, указанных в пункте 8 настоящих Правил.
По итогам проверки документов Федеральное агентство по туризму формирует перечень заявок, подлежащих рассмотрению рабочей группой по отбору заявок туроператоров на предоставление субсидий, положение о которой утверждается Федеральным агентством по туризму (далее - рабочая группа).
Туроператор несет ответственность за достоверность представляемых сведений в соответствии с законодательством Российской Федерации.
 В целях рассмотрения заявок и принятия решения о заключении соглашения о предоставлении субсидии (далее - соглашение) или отказе в заключении соглашения, а также определения размера субсидий рабочая группа осуществляет отбор представленных туроператорами заявок.
Количество туроператоров, отбираемых для предоставления субсидий, определяется рабочей группой исходя из объема бюджетных ассигнований, предусмотренных на соответствующий финансовый год на предоставление субсидий.
Субсидии предоставляются на основании соглашения, заключенного Федеральным агентством по туризму с туроператором, прошедшим отбор, в соответствии с типовой формой, установленной Министерством финансов Российской Федерации.
</t>
  </si>
  <si>
    <t>Ростуризм</t>
  </si>
  <si>
    <t>https://www.russiatourism.ru/contents/deyatelnost/</t>
  </si>
  <si>
    <t>Постановление Правительства РФ от 03.05.2019 №549 "О государственной поддержке компаний - лидеров по разработке продуктов, сервисов и платформенных решений на базе "сквозных" цифровых технологий"</t>
  </si>
  <si>
    <t>"Паспорт национальной программы "Цифровая экономика Российской Федерации" (утв. президиумом Совета при Президенте РФ по стратегическому развитию и национальным проектам, протокол от 24.12.2018 N 16); Постановление Правительства РФ от 03.05.2019 №549 "О государственной поддержке компаний - лидеров по разработке продуктов, сервисов и платформенных решений на базе "сквозных" цифровых технологий"</t>
  </si>
  <si>
    <t xml:space="preserve">Получатель гранта должен удовлетворять следующим требованиям:
получатель гранта не находится в процессе ликвидации или реорганизации;
получатель гранта обладает статусом налогового резидента Российской Федерации;
в отношении получателя гранта не возбуждено производство по делу о несостоятельности (банкротстве) в соответствии с законодательством Российской Федерации о несостоятельности (банкротстве);
получатель гранта не имеет неисполненной обязанности по уплате налогов, сборов, страховых взносов, пеней, штрафов и процентов, подлежащих уплате в соответствии с законодательством Российской Федерации о налогах и сборах.
К получателям гранта могут устанавливаться дополнительные требования Министерства цифрового развития, связи и массовых коммуникаций Российской Федерации по решению президиума Правительственной комиссии по цифровому развитию, использованию информационных технологий для улучшения качества жизни и условий ведения предпринимательской деятельности.
</t>
  </si>
  <si>
    <t xml:space="preserve">Отбор получателей грантов осуществляет оператор в порядке, установленном Министерством цифрового развития, связи и массовых коммуникаций Российской Федерации.
В целях проведения отбора получателей грантов Министерство цифрового развития, связи и массовых коммуникаций Российской Федерации создает комиссию, состоящую из представителей Министерства цифрового развития, связи и массовых коммуникаций Российской Федерации, центров компетенций (Государственной корпорации по атомной энергии "Росатом", Государственной корпорации по содействию разработке, производству и экспорту высокотехнологичной промышленной продукции "Ростех"), иных федеральных органов исполнительной власти и автономной некоммерческой организации "Аналитический центр при Правительстве Российской Федерации", а также утверждает порядок ее работы и состав.
Список организаций - получателей гранта, признанных победителями конкурсного отбора, утверждает комиссия.
Получатель гранта, прошедший конкурсный отбор, заключает с оператором соглашение о предоставлении гранта по форме, установленной Министерством цифрового развития, связи и массовых коммуникаций Российской Федерации, содержащее в том числе:
цель, порядок и условия предоставления субсидии;
предельный размер гранта;
порядок, формы и сроки представления отчета о расходовании гранта;
согласие получателя гранта на осуществление оператором, Министерством цифрового развития, связи и массовых коммуникаций Российской Федерации и органом государственного финансового контроля проверок соблюдения цели, порядка и условий предоставления гранта;
обязательство получателя гранта по возврату оператору средств, полученных за счет гранта, в объеме, при использовании которого были допущены нарушения цели, порядка и условий предоставления гранта, выявленные по результатам проверок, проведенных оператором, Министерством цифрового развития, связи и массовых коммуникаций Российской Федерации или уполномоченным органом государственного финансового контроля;
запрет на размещение денежных средств за счет гранта на депозитах и посредством иных финансовых инструментов, а также на приобретение иностранной валюты, за исключением операций, осуществляемых в соответствии с валютным законодательством Российской Федерации при закупке (поставке) импортного оборудования и комплектующих изделий;
требование к ведению получателем гранта раздельного учета затрат на реализацию регионального проекта;
обязательство получателя гранта по соблюдению сметы расходов за счет гранта;
условия, предусмотренные нормативными правовыми актами Правительства Российской Федерации, регулирующими вопросы казначейского сопровождения, осуществляемого в соответствии с бюджетным законодательством Российской Федерации;
иные условия, определяемые оператором по согласованию с Министерством цифрового развития, связи и массовых коммуникаций Российской Федерации.
К соглашению о предоставлении гранта прилагается утвержденная получателем гранта и согласованная оператором смета расходов получателя гранта.
</t>
  </si>
  <si>
    <t>Предоставление субсидий из федерального бюджета на поддержку проектов по преобразованию приоритетных отраслей экономики и социальной сферы на основе внедрения отечественных продуктов, сервисов и платформенных решений, созданных на базе "сквозных" цифровых технологий, в рамках федерального проекта "Цифровые технологии" национальной программы "Цифровая экономика Российской Федерации" (далее - субсидия).</t>
  </si>
  <si>
    <t>https://digital.gov.ru/ru/activity/directions/878/</t>
  </si>
  <si>
    <t xml:space="preserve"> Субсидия является источником финансового обеспечения расходов оператора на реализацию региональных проектов, включающих предоставление получателям субсидии поддержки в форме грантов за счет субсидии на реализацию региональных проектов (далее - гранты). Субсидия предоставляется организации, созданной Российской Федерацией в соответствии со статьей 15.1 Федерального закона "О науке и государственной научно-технической политике" в организационно-правовой форме фонда, к основным целям деятельности которой относятся финансовое обеспечение и иная поддержка научной, научно-технической и инновационной деятельности в сфере информационно-коммуникационных технологий, а также содействие продвижению продукции, интеллектуальных прав, работ и услуг российских организаций в сфере информационно-коммуникационных услуг на российском и иностранных рынках (далее - оператор).
Получатель гранта реализует ограниченный по времени и ресурсам комплекс мероприятий, соответствующих требованиям, установленным Министерством цифрового развития, связи и массовых коммуникаций Российской Федерации по согласованию с Министерством финансов Российской Федерации и одобренным президиумом Правительственной комиссии по цифровому развитию, использованию информационных технологий для улучшения качества жизни и условий ведения предпринимательской деятельности, имеющих высокую социально-экономическую значимость для субъекта Российской Федерации, направленных на разработку и (или) внедрение отечественных продуктов, сервисов и платформенных решений, созданных на базе "сквозных" цифровых технологий, во взаимосвязи с приоритетами, технологиями и субтехнологиями, определенными дорожными картами по направлениям развития "сквозных" цифровых технологий.</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</si>
  <si>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14.11.2014 № 1200</t>
  </si>
  <si>
    <t xml:space="preserve">Постановление Правительства РФ от 15.01.2014 № 30 (ред. от 08.07.2019) "Об утверждении Правил предоставления субсидий из федерального бюджета российским производителям колесных транспортных средств на компенсацию части затрат на использование энергоресурсов энергоемкими предприятиями автомобильной промышленности"
</t>
  </si>
  <si>
    <t>Российские производители колесных транспортных средств, имеющие присвоенный международный идентификационный код изготовителя (WMI), и осуществляющие операции по нанесению индивидуального идентификационного номера (VIN) на неразъемные составляющие кузова (кабины), шасси или специально изготовленные номерные таблички транспортных средств, и осуществляющие производство транспортных средств в режиме промышленной сборки; по состоянию на 1 января 2015 г. осуществлял производство транспортных средств в режиме, предусмотренном абзацем шестым пункта 2 статьи 10 Соглашения по вопросам свободных (специальных, особых) экономических зон на таможенной территории Таможенного союза и таможенной процедуры свободной таможенной зоны от 18 июня 2010 г., - в отношении субсидий, предоставляемых в 2019 году; по состоянию на 1 января 2015 г. осуществлял производство транспортных средств в режиме промышленной сборки - в отношении субсидий, предоставляемых до 1 июля 2019 г.; осуществляет производство транспортных средств согласно заключенному с Министерством промышленности и торговли Российской Федерации специальному инвестиционному контракту в сфере производства транспортных средств в соответствии с Правилами заключения специальных инвестиционных контрактов, утвержденными постановлением Правительства Российской Федерации от 16 июля 2015 г. №708 "О специальных инвестиционных контрактах для отдельных отраслей промышленности".</t>
  </si>
  <si>
    <t xml:space="preserve">Постановление Правительства Российской Федерации от 15 апреля 2014 г.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РФ от 26.10.2018 №1278"Об утверждении Правил предоставления в 2018 - 2020 годах субсидий из федерального бюджета российским организациям автомобилестроения на компенсацию части затрат в связи с производством колесных транспортных средств, а также узлов и агрегатов к ним"
</t>
  </si>
  <si>
    <t xml:space="preserve">Юридические лица, зарегистрированные на территории Российской Федерации, являющимся производителями колесных транспортных средств либо узлов и агрегатов к ним, на компенсацию до 90 процентов затрат на закупку комплектующих (изделий и полуфабрикатов) в целях производства колесных транспортных средств либо узлов и агрегатов к ним в режиме промышленной сборки без учета сумм налога на добавленную стоимость, понесенных организациями с 1 января 2018 г. и предъявленных поставщиками комплектующих или уплаченных при ввозе товара на территорию Российской Федерации. </t>
  </si>
  <si>
    <t>Постановление Правительства РФ от 26.10.2018 №1278 (ред. от 01.07.2019)  "Об утверждении Правил предоставления в 2018 - 2020 годах субсидий из федерального бюджета российским организациям автомобилестроения на компенсацию части затрат в связи с производством колесных транспортных средств, а также узлов и агрегатов к ним"</t>
  </si>
  <si>
    <t>Порядок предоставления субсидии определен Постановлением Правительства Российской Федерации от 26.10.2018 №1278 "Об утверждении Правил предоставления в 2018 - 2020 годах субсидий из федерального бюджета российским организациям автомобилестроения на компенсацию части затрат в связи с производством колесных транспортных средств, а также узлов и агрегатов к ним"</t>
  </si>
  <si>
    <t xml:space="preserve">Постановление Правительства РФ от 15.04.2014 № 316 (ред. от 22.05.2019) "Об утверждении государственной программы Российской Федерации "Экономическое развитие и инновационная экономика"
</t>
  </si>
  <si>
    <t>Постановление Правительства РФ от 15.01.2014 № 32 (ред. от 08.07.2019) "Об утверждении Правил предоставления субсидий из федерального бюджета российским производителям колесных транспортных средств на компенсацию части затрат на содержание рабочих мест"</t>
  </si>
  <si>
    <t xml:space="preserve">Российские производители колесных транспортных средств, имеющие присвоенный международный идентификационный код изготовителя (WMI), и осуществляющие операции по нанесению индивидуального идентификационного номера (VIN) на неразъемные составляющие кузова (кабины), шасси или специально изготовленные номерные таблички транспортных средств и осуществляющие либо по состоянию на 1 января 2015 г. осуществлявшие производство транспортных средств с соблюдением одного из следующих условий: - осуществляет производство транспортных средств в режиме промышленной сборки; - по состоянию на 1 января 2015 г. осуществлял производство транспортных средств в режиме, предусмотренном абзацем шестым пункта 2 статьи 10 Соглашения по вопросам свободных (специальных, особых) экономических зон на таможенной территории Таможенного союза и таможенной процедуры свободной таможенной зоны от 18 июня 2010 г., - в отношении субсидий, предоставляемых в 2019 году; - по состоянию на 1 января 2015 г. осуществлял производство транспортных средств в режиме промышленной сборки - в отношении субсидий, предоставляемых до 1 июля 2019 г.; - осуществляет производство транспортных средств согласно заключенному с Министерством промышленности и торговли Российской Федерации специальному инвестиционному контракту в сфере производства транспортных средств в соответствии с Правилами заключения специальных инвестиционных контрактов, утвержденными постановлением Правительства Российской Федерации от 16 июля </t>
  </si>
  <si>
    <t xml:space="preserve">Постановление Правительства РФ от 15.01.2014 № 31 (ред. от 08.07.2019) "Об утверждении Правил предоставления субсидий из федерального бюджета российским производителям колесных транспортных средств на компенсацию части затрат, связанных с выпуском и поддержкой гарантийных обязательств в отношении колесных транспортных средств, соответствующих нормам Евро-4 и Евро-5"
</t>
  </si>
  <si>
    <t>Постановление Правительства РФ от 10.05.2017 №547 (ред. от 11.07.2019) "Об утверждении Правил предоставления субсидий из федерального бюджета производителям машин и оборудования для пищевой и перерабатывающей промышленности в целях предоставления покупателям скидки при приобретении техники"</t>
  </si>
  <si>
    <t xml:space="preserve">Постановление Правительства РФ от 10.05.2017 №547 (ред. от 11.07.2019) "Об утверждении Правил предоставления субсидий из федерального бюджета производителям специализированной техники или оборудования в целях предоставления покупателям скидки при приобретении такой техники или оборудования"
</t>
  </si>
  <si>
    <t xml:space="preserve">Порядок предоставления субсидии определен Постановлением Правительства РФ от 10.05.2017 №547 "Об утверждении Правил предоставления субсидий из федерального бюджета производителям специализированной техники или оборудования в целях предоставления покупателям скидки при приобретении такой техники или оборудования"
</t>
  </si>
  <si>
    <t xml:space="preserve">Производитель, включенный в реестр получателей субсидии или лист ожидания, осуществляющий производство продукции, соответствующей требованиям, предусмотренным постановлением Правительства Российской Федерации от 17 июля 2015 г. N 719 "О подтверждении производства промышленной продукции на территории Российской Федерации", и классифицируемой в соответствии с Общероссийским классификатором продукции по видам экономической деятельности (ОКПД 2) кодами 22.29.29.190, 25.29.1, 25.91.11, 28.13.12, 28.13.14.190, 28.13.21, 28.22.14.125, 28.22.14.151, 28.22.14.159, 28.22.15.110, из 28.22.15.120 (электропогрузчики), 28.22.17.111, 28.22.17.112, 28.22.17.113, 28.22.17.114, 28.22.17.115, 28.22.17.116, 28.22.17.119, 28.22.17.120, 28.22.17.190, 28.22.18.261, 28.22.18.264, 28.22.18.320, 28.25.11.110, 28.25.13.110, 28.25.14.112, 28.25.14.129, 28.29.12, 28.29.21, 28.29.31.110, 28.29.31.120, 28.29.31.130, 28.29.39, 28.29.41, 28.29.43, 28.29.50, из 28.30 (машины и оборудование для лесного хозяйства), 28.30.81, 28.30.82, 28.30.83, 28.30.84, 28.30.85, 28.30.86.110, 28.30.86.120, 28.30.86.140, 28.92.21.110, 28.92.21.120, 28.92.22.110, 28.92.22.120, 28.92.24.110, 28.92.24.120, 28.92.25.000, 28.92.26.110, 28.92.26.120, 28.92.27.110, 28.92.27.120, 28.92.27.190, 28.92.29.000, 28.92.30.150, из 28.92.30.160 (асфальтоукладчики), из 28.92.40.120 (машины для дробления грунта, камня, руды и прочих минеральных веществ самоходные), из 28.92.40.133 (асфальтобетоносмесительные установки), 28.92.50.000, 28.93.1 (кроме 28.93.19), 28.93.2, из 28.99.39.190 (оборудование для распределения жидких и сыпучих противогололедных реагентов), 29.10.51.000, 29.10.52.110, 29.10.52.130, 29.10.52.190, 29.10.59.110, 29.10.59.120, 29.10.59.130, 29.10.59.140, 29.10.59.220, 29.10.59.230, 29.10.59.240, 29.10.59.250, 29.10.59.270, 29.10.59.280, 29.10.59.310, 29.10.59.320, 29.10.59.390, 29.20.23.114, 29.20.23.120, 29.20.23.130, 29.20.23.190, 30.92.10.
</t>
  </si>
  <si>
    <t xml:space="preserve">Субсидия предоставляется производителю при выполнении следующих условий:
а) продукция произведена не ранее 1 января года, предшествующего календарному году, в котором был заключен договор купли-продажи такой продукции;
б) договор купли-продажи заключен не ранее 1 июля года, предшествующего текущему финансовому году, поставка продукции по которому осуществлена покупателю не ранее 1 октября года, предшествующего текущему финансовому году;
в) покупателю продукции в соответствии с договором купли-продажи предоставлена скидка;
г) сведения о производителе, предусмотренные постановлением Правительства Российской Федерации от 21 декабря 2017 г. N 1604 "О предоставлении субъектами деятельности в сфере промышленности, органами государственной власти и органами местного самоуправления информации для включения в государственную информационную систему промышленности и размещении информации государственной информационной системы промышленности в открытом доступе в информационно-телекоммуникационной сети "Интернет", размещены в государственной информационной системе промышленности в информационно-телекоммуникационной сети "Интернет";
д) субсидия в отношении договоров купли-продажи, соответствующих подпункту "б" настоящего пункта, поставка продукции по которым осуществлена покупателю до 1 января текущего финансового года, предоставляется при условии наличия в комплекте документов, представляемых в соответствии с пунктом 17 настоящих Правил, заявок на предоставление субсидии в отношении договоров купли-продажи, заключенных в текущем финансовом году, поставка продукции по которым покупателю осуществлена в текущем финансовом году;
е) производителю ранее не предоставлялась субсидия в отношении той же единицы продукции, при приобретении которой покупателю была предоставлена скидка в соответствии с договорами купли-продажи.
Для получения субсидии производитель представляет в Министерство промышленности и торговли Российской Федерации не чаще одного раза в квартал и не позднее 1 декабря заявление о предоставлении субсидии по форме, приведенной в соглашении о предоставлении субсидии, подписанное руководителем (уполномоченным лицом с представлением документов, подтверждающих полномочия указанного лица) производителя
</t>
  </si>
  <si>
    <t xml:space="preserve">Постановление Правительства РФ от 21.01.2014 № 42 (ред. от 11.06.2019) "Об утверждении Правил предоставления субсидий из федерального бюджета российским организациям на компенсацию процентных ставок по инвестиционным кредитам в сфере производства редких и редкоземельных металлов"
</t>
  </si>
  <si>
    <t xml:space="preserve">Постановление Правительства РФ от 14.03.2018 №254 (ред. от 15.05.2019) "Об утверждении Правил предоставления и распределения иных межбюджетных трансфертов на реализацию мероприятий планов социального развития центров экономического роста субъектов Российской Федерации, входящих в состав Дальневосточного федерального округа"
</t>
  </si>
  <si>
    <t>Распределение иных межбюджетных трансфертов между субъектами Российской Федерации осуществляется по решению Правительства Российской Федерации на основании решения подкомиссии по вопросам реализации инвестиционных проектов на Дальнем Востоке и в Байкальском регионе Правительственной комиссии по вопросам социально-экономического развития Дальнего Востока  и Байкальского региона (далее - подкомиссия).
Высшие должностные лица субъектов Российской Федерации (высшие исполнительные органы государственной власти субъектов Российской Федерации) представляют в установленные Министерством Российской Федерации по развитию Дальнего Востока и Арктики сроки в Министерство Российской Федерации по развитию Дальнего Востока и Акрктики планы (проекты планов), отражающие потребность в средствах на исполнение расходных обязательств, связанных с их реализацией.
Решение подкомиссии по итогам рассмотрения планов (проектов планов) формируется с учетом установленных критериев.
На основании решения подкомиссии Министерство Российской Федерации по развитию Дальнего Востока и Арктики подготавливает проект акта Правительства Российской Федерации об утверждении распределения иных межбюджетных трансфертов между субъектами Российской Федерации.
Предоставление иных межбюджетных трансфертов осуществляется на основании соглашения, заключаемого между Министерством Российской Федерации по развитию Дальнего Востока и высшими должностными лицами субъектов Российской Федерации.</t>
  </si>
  <si>
    <t>Постановление Правительства РФ от 16.10.2014 № 1055 (ред. от 13.06.2019) "Об утверждении методики отбора инвестиционных проектов, планируемых к реализации на территориях Дальнего Востока и Байкальского региона"
Постановление Правительства РФ от 09.07.2015 N 693 (ред. от 15.06.2019) "О порядке предоставления из федерального бюджета субсидий на финансовое обеспечение затрат на создание и (или) реконструкцию объектов инфраструктуры, а также на технологическое присоединение энергопринимающих устройств к электрическим сетям и газоиспользующего оборудования к газораспределительным сетям в целях реализации инвестиционных проектов на территориях Дальнего Востока и Байкальского региона" (вместе с "Правилами предоставления из федерального бюджета субсидий юридическим лицам (за исключением государственных (муниципальных) учреждений) на финансовое обеспечение затрат на создание и (или) реконструкцию объектов инфраструктуры, а также на технологическое присоединение энергопринимающих устройств к электрическим сетям и газоиспользующего оборудования к газораспределительным сетям в целях реализации инвестиционных проектов на территориях Дальнего Востока и Байкальского региона")</t>
  </si>
  <si>
    <t xml:space="preserve">Постановление Правительства РФ от 22.11.2011 № 964 (ред. от 15.06.2019) "О порядке осуществления деятельности по страхованию и обеспечению экспортных кредитов и инвестиций от предпринимательских и политических рисков" (вместе с "Правилами осуществления деятельности по страхованию и обеспечению экспортных кредитов и инвестиций от предпринимательских и политических рисков")
</t>
  </si>
  <si>
    <t>В целях получения кредитования в рамках данного кредитного продукта необходимо: 1.Соответствовать требованиям продукта; 2. Обратиться в АО «МСП Банк» за предоставлением кредита, в том числе через портал АИС НГС (https://smbfin.ru/Login/NuiLogin.aspx?ReturnUrl=%2f). 5 шагов до получения кредита через портал АИС НГС: 1. Ввод ИНН, СНИЛС, ОГРН, выбор сертификата УКЭП, получение логина и пароля, принятие условий Пользовательского соглашения, авторизация на портале. 2. Заполнение полей с параметрами кредита (цель, сумма, срок, продукт, источник погашения, валюта). 3. Заполнение карточки ЮЛ, части информации заполнена автоматически из внешних источников 4. Заведение карточек объектов залога и поручительства, добавление ЮЛ / ФЛ поручителя 5. Добавление документов на заявку, система автоматически формирует пакет документов, которые необходимо приложить и подписать УКЭП</t>
  </si>
  <si>
    <t>В целях получения кредитования в рамках данного кредитного продукта необходимо: 1.Соответствовать требованиям продукта; 2. Обратиться в АО «МСП Банк» за предоставлением кредита, в том числе через портал АИС НГС  (https://smbfin.ru/Login/NuiLogin.aspx?ReturnUrl=%2f).  5 шагов до получения кредита через портал АИС НГС: 1. Ввод ИНН, СНИЛС, ОГРН, выбор сертификата УКЭП, получение логина и пароля, принятие условий Пользовательского соглашения, авторизация на портале. 2. Заполнение полей с параметрами кредита (цель, сумма, срок, продукт, источник погашения, валюта). 3. Заполнение карточки ЮЛ, части информации заполнена автоматически из внешних источников 4. Заведение карточек объектов залога и поручительства, добавление ЮЛ / ФЛ поручителя 5. Добавление документов на заявку, система автоматически формирует пакет документов, которые необходимо приложить и подписать УКЭП</t>
  </si>
  <si>
    <t>В целях получения кредитования в рамках данного кредитного продукта необходимо: 1.Соответствовать требованиям продукта; 2. Обратиться в АО «МСП Банк» за предоставлением кредита, в том числе через портал АИС НГС  (https://smbfin.ru/Login/NuiLogin.aspx?ReturnUrl=%2f). 5 шагов до получения кредита через портал АИС НГС: 1. Ввод ИНН, СНИЛС, ОГРН, выбор сертификата УКЭП, получение логина и пароля, принятие условий Пользовательского соглашения, авторизация на портале. 2. Заполнение полей с параметрами кредита (цель, сумма, срок, продукт, источник погашения, валюта). 3. Заполнение карточки ЮЛ, части информации заполнена автоматически из внешних источников 4. Заведение карточек объектов залога и поручительства, добавление ЮЛ / ФЛ поручителя 5. Добавление документов на заявку, система автоматически формирует пакет документов, которые необходимо приложить и подписать УКЭП</t>
  </si>
  <si>
    <t>В целях получения кредитования в рамках данного кредитного продукта необходимо: 1. Соответствовать требованиям продукта; 2. Обратиться в АО «МСП Банк» за предоставлением кредита, в том числе через портал АИС НГС  (https://smbfin.ru/Login/NuiLogin.aspx?ReturnUrl=%2f). 5 шагов до получения кредита через портал АИС НГС: 1. Ввод ИНН, СНИЛС, ОГРН, выбор сертификата УКЭП, получение логина и пароля, принятие условий Пользовательского соглашения, авторизация на портале. 2. Заполнение полей с параметрами кредита (цель, сумма, срок, продукт, источник погашения, валюта). 3. Заполнение карточки ЮЛ, части информации заполнена автоматически из внешних источников 4. Заведение карточек объектов залога и поручительства, добавление ЮЛ / ФЛ поручителя 5. Добавление документов на заявку, система автоматически формирует пакет документов, которые необходимо приложить и подписать УКЭП</t>
  </si>
  <si>
    <t>Постановление Правительства Российской Федерации от 30.12.2017 №1710 (ред. от 07.05.2019)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</si>
  <si>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Постановление Правительства РФ от 26.12.2017 № 1642 (ред. от 11.06.2019) "Об утверждении государственной программы Российской Федерации "Развитие образования"
Распоряжение Правительства РФ от 23.10.2015 № 2145-р "О программе "Содействие созданию в субъектах Российской Федерации (исходя из прогнозируемой потребности) новых мест в общеобразовательных организациях" на 2016 - 2025 годы"</t>
  </si>
  <si>
    <t>Постановление Правительства РФ от 26.12.2017 № 1642 (ред. от 11.06.2019) "Об утверждении государственной программы Российской Федерации "Развитие образования"</t>
  </si>
  <si>
    <t xml:space="preserve">Постановление Правительства РФ от 15.04.2014 №302 (ред. от 29.03.2019) "Об утверждении государственной программы Российской Федерации "Развитие физической культуры и спорта"
</t>
  </si>
  <si>
    <t xml:space="preserve">Постановление Правительства Российской Федерации от 15.04.2014 №317 (ред. от  11.07.2019) "Об утверждении государственной программы Российской Федерации "Развитие культуры и туризма" на 2013 - 2020 годы"
</t>
  </si>
  <si>
    <t xml:space="preserve">Постановление Правительства Российской Федерации от 15.04.2014 №317 (ред. от 11.07.2019) "Об утверждении государственной программы Российской Федерации "Развитие культуры и туризма" на 2013 - 2020 годы"
Приказ Минкультуры России от 10.10.2017 №1712 "Об утверждении порядка отбора субъектов Российской Федерации на получение субсидии из федерального бюджета на поддержку творческой деятельности и техническое оснащение детских и кукольных театров, а также формы заявки на предоставление указанной субсидии"
</t>
  </si>
  <si>
    <t>Субсидии операторам услуг на возмещение части затрат на приобретение специализированного инжинирингового программного обеспечения с целью повышения доступности специализированного инжинирингового программного обеспечения для конечных пользователей индустрии инжиниринга и промышленного дизайна
УТРАТИЛО СИЛУ С 02.08.2019</t>
  </si>
  <si>
    <t>Субсидирование части затрат, связанных с сертификацией продукции на внешних рынках при реализации инвестиционных проектов
УТРАТИЛО СИЛУ С 02.08.2019</t>
  </si>
  <si>
    <t>Стандарт Фонда развития промышленности №СФ-И-51 (ред. 3.1.) (утвержден Наблюдательным советом Фонда развития промышленности 21.09.2018)</t>
  </si>
  <si>
    <t xml:space="preserve"> Стандарт Фонда развития промышленности №СФ-И-55 (ред. 3.1.) (утвержден Наблюдательным советом Фонда развития промышленности 21.09.2018)</t>
  </si>
  <si>
    <t xml:space="preserve"> Стандарт Фонда развития промышленности №СФ-И-51 (ред. 3.1.)  (утвержден Наблюдательным советом Фонда развития промышленности 21.09.2018)</t>
  </si>
  <si>
    <t>Стандарт Фонда развития промышленности "Условия и порядок отбора проектов для финансирования по программе "Внедрение системы мониторинга движения лекарственных препаратов для медицинского применения" № СФ-И-105  (ред .2.1) (утвержден Наблюдательным советом Фонда развития промышленности 21.09.2018)</t>
  </si>
  <si>
    <t>Стандарт Фонда развития промышленности "Условия и порядок отбора проектов для финансирования по программе "Цифровизация промышленности" № СФ-И-116 (ред. 2.1.)  (утвержден Наблюдательным советом Фонда развития промышленности 21.09.2018)</t>
  </si>
  <si>
    <t>Стандарт Фонда развития промышленности "Условия и порядок отбора проектов для финансирования по программе "Повышение производительноси труда" № СФ-И-117 (ред. 2.1) (утвержден Наблюдательным советом Фонда развития промышленности 21.09.2018)</t>
  </si>
  <si>
    <t xml:space="preserve"> Постановление Правительства РФ от 06.09.2018 №1063 (ред. от 06.05.2019) "О предоставлении и распределении иных межбюджетных трансфертов из федерального бюджета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 (вместе с "Правилами предоставления и распределения иных межбюджетных трансфертов из федерального бюджета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
 Приказ Минсельхоза России от 24.10.2018 №474  "Об утверждении перечней направлений использования инвестиционных кредитов, полученных при заключении инвестиционных кредитных договоров в российских кредитных организациях и государственной корпорации "Банк развития и внешнеэкономической деятельности (Внешэкономбанк)", и займов, полученных при заключении договоров займа в сельскохозяйственных кредитных потребительских кооперативах, и форм документов, предусмотренных Правилами предоставления и распределения иных межбюджетных трансфертов из федерального бюджета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 
</t>
  </si>
  <si>
    <t xml:space="preserve">Постановление Правительства РФ от 12.01.2017 № 2 (ред. от 21.05.2019) "Об утверждении Правил предоставления субсидий организациям легкой промышленности на возмещение части затрат на обслуживание кредитов, привлеченных в 2015 - 2019 годах на цели реализации проектов по увеличению объемов производства продукции, и признании утратившими силу некоторых актов Правительства Российской Федерации"
</t>
  </si>
  <si>
    <r>
      <t xml:space="preserve">Субъект поддержки </t>
    </r>
    <r>
      <rPr>
        <i/>
        <sz val="10"/>
        <rFont val="Times New Roman"/>
        <family val="1"/>
        <charset val="204"/>
      </rPr>
      <t>(ИП / ЮЛ / НКО / субъект РФ / учреждения социальной сферы)</t>
    </r>
  </si>
  <si>
    <r>
      <t xml:space="preserve">Стадия проекта </t>
    </r>
    <r>
      <rPr>
        <i/>
        <sz val="10"/>
        <rFont val="Times New Roman"/>
        <family val="1"/>
        <charset val="204"/>
      </rPr>
      <t>(модернизация действующего предприятия / создание нового бизнеса / обеспечение текущей деятельности / поддержка экспорта / новый социальный проект / прочее)</t>
    </r>
  </si>
  <si>
    <r>
      <t xml:space="preserve">Вид поддержки </t>
    </r>
    <r>
      <rPr>
        <i/>
        <sz val="10"/>
        <rFont val="Times New Roman"/>
        <family val="1"/>
        <charset val="204"/>
      </rPr>
      <t>(кредитование, займ, участие в капитале / лизинг / гарантии / субсидирование / гранты / межбюджетные трансферты / создание инфраструктуры / консультирование / режим благоприятствования/ прочее)</t>
    </r>
  </si>
  <si>
    <r>
      <t xml:space="preserve">Канал получения </t>
    </r>
    <r>
      <rPr>
        <i/>
        <sz val="10"/>
        <rFont val="Times New Roman"/>
        <family val="1"/>
        <charset val="204"/>
      </rPr>
      <t>(прямой / через соглашение с субъектом Российской Федерации)</t>
    </r>
  </si>
  <si>
    <t>Постановление Правительства Российской Федерации от 15 апреля 2014 г.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31.08.2016 № 865</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</si>
  <si>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13.05.2016 № 412.</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</si>
  <si>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04.11.2014 № 1162</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</si>
  <si>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РФ от 25.09.2017 №1158</t>
  </si>
  <si>
    <t>Постановление Правительства Российской Федерации от 15 апреля 2014 г.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30 декабря 2013 г. № 1312</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</si>
  <si>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18.01.2017г. № 27</t>
  </si>
  <si>
    <t>Постановление Правительства Российской Федерации от 15 апреля 2014 г. №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11.08.2015 № 831</t>
  </si>
  <si>
    <t>Постановление Правительства Российской Федерации от 15 апреля 2014 г. №328 «Об утверждении государственной программы Российской Федерации «Развитие промышленности и повышение ее конкурентоспособности»,  Постановление Правительства Российской Федерации от 28.01.2016 №41.</t>
  </si>
  <si>
    <t>Федеральный закон от 24.07.2007 № 209-ФЗ «О развитии малого и среднего предпринимательства в Российской Федерации»</t>
  </si>
  <si>
    <t xml:space="preserve">Постановление Правительства РФ от 03.01.2014 №3 (ред. от 01.08.2019) "Об утверждении Правил предоставления субсидий из федерального бюджета российским организациям на возмещение части затрат на уплату процентов по кредитам, полученным в 2014 - 2019 годах в российских кредитных организациях и государственной корпорации "Банк развития и внешнеэкономической деятельности (Внешэкономбанк)", а также в международных финансовых организациях, созданных в соответствии с международными договорами, в которых участвует Российская Федерация, на реализацию комплексных инвестиционных проектов по приоритетным направлениям гражданской промышленности и (или) выплату купонного дохода по облигациям, выпущенным в 2014 - 2019 годах в рамках реализации комплексных инвестиционных проектов по приоритетным направлениям гражданской промышленности"
</t>
  </si>
  <si>
    <t>ВСЕГО</t>
  </si>
  <si>
    <t xml:space="preserve">Название Фонда </t>
  </si>
  <si>
    <t>Учредитель</t>
  </si>
  <si>
    <t>Приоритетные направления и основные продукты</t>
  </si>
  <si>
    <t xml:space="preserve">Вагит Алекперов, Президент ПАО «ЛУКОЙЛ». </t>
  </si>
  <si>
    <t>Благотворительный фонд Елены и Геннадия Тимченко</t>
  </si>
  <si>
    <t>Елена и Геннадий Тимченко («Волга групп»)</t>
  </si>
  <si>
    <t>Благотворительный фонд Владимира Потанина</t>
  </si>
  <si>
    <t>Владимир Потанин, Президент, председатель правления ПАО «ГМК Норильский никель»</t>
  </si>
  <si>
    <t xml:space="preserve">Благотворительный фонд «Искусство, наука и спорт» </t>
  </si>
  <si>
    <t>Алишер Усманов, основной акционер группы компаний USM Holdings, Металлоивест</t>
  </si>
  <si>
    <t>Михаил и Ирина Прохоровы</t>
  </si>
  <si>
    <t>Игорь и Екатерина Рыбаковы (корпорация Технониколь)</t>
  </si>
  <si>
    <t>№</t>
  </si>
  <si>
    <t xml:space="preserve">Фонд региональных социальных программ «Наше будущее»
</t>
  </si>
  <si>
    <t xml:space="preserve">Приоритеты: 
1. Образование (стипендиальные и грантовые программы для студентов и преподавателей)
2. Культура (системная поддержка музейных лидеров в целях сделать музеи центрами культурного, социального и экономического развития регионов)
3. Развитие Филантропии (Фонды целевого капитала, Центры знаний по целевым капиталам, Центры социальных инноваций в сфере культуры.)
Основной продукт:
1. Грантовый конкурс проектов, направленных на развитие местных музеев, музейных специалистов. 
участники: музеи – НКО (государственные и частные)
5 номинаций (сумма гранта от 2 до 5 млн. руб.) 
Конкурсная документация:
http://museum.fondpotanin.ru/museumsanfrontier/museum4_0
</t>
  </si>
  <si>
    <t xml:space="preserve">Грантовых конкурсов нет. Фонд поддерживает уникальные крупные проекты, знаковые событиям в культурной, научной, спортивной жизни общества.
Приоритеты: 
1) Культура и искусство
2) Наука и образование
3) Спорт (совместные проекты с Олимпийский комитет России, Федерация фехтования России, Российский Футбольный Союз, Всероссийская федерация волейбола, Всероссийская федерация гребли на байдарках и каноэ, «Ассоциация зимних олимпийских видов спорта», II Всемирные Игры боевых искусств)
4) Социальная сфера (сироты, дети с ОВЗ)
</t>
  </si>
  <si>
    <t xml:space="preserve">Благотворительный фонд культурных инициатив
</t>
  </si>
  <si>
    <t xml:space="preserve">Приоритеты: 
1. Наука, образование и просвещение (грантовые программы для студентов и молодых учёных)
2. Культура и искусство (поддержка программ развития библиотек)
Основные продукты: 
1.Грантовый конкурс спектаклей, а также специально созданных театральных произведений (перформансов, читок, спектаклей-инсталляций, театральных бродилок и др);  участники: все государственные и негосударственные организации;
сумма гранта: до 1,5 млн. руб.
Конкурсная документация:
http://www.prokhorovfund.ru/projects/contest/20/4007/   
2.Грантовый конкурс социокультурных и образовательных проектов библиотек. 
участники: библиотеки всех уровней и любого подчинения;
сумма гранта: 300-800 тыс. руб.
Конкурсная документация:
http://www.prokhorovfund.ru/projects/contest/84/4009/  </t>
  </si>
  <si>
    <t xml:space="preserve">Рыбаков Фонд
</t>
  </si>
  <si>
    <t xml:space="preserve">Приоритет: 
Поддержка образовательных проектов в школах. Концепция «Школа — центр социума».
Прежние приоритеты: 
1) Поддержка предпринимательства (грантовая программа по развитию молодёжного предпринимательства) 
http://preactum.ru/  
2) Образование (гратовые программы для проектов в сфере до-школьного образования, он-лайн образования) 
https://konkurs.rybakovfond.ru/  
3) Развитие некоммерческого сектора (Акселератор для ИТ-проектов в некоммерческом секторе, наставничество, женское предпринимательство) 
http://go.philtech.ru/ </t>
  </si>
  <si>
    <t xml:space="preserve">Фонд «Вольное дело» 
</t>
  </si>
  <si>
    <t xml:space="preserve">Олег Дерипаска, компания «РУСАЛ»
</t>
  </si>
  <si>
    <r>
      <t xml:space="preserve">Приоритеты: 
1) Защита животных (строительство приютов для бездомных животных)
</t>
    </r>
    <r>
      <rPr>
        <sz val="11"/>
        <color theme="1"/>
        <rFont val="Calibri"/>
        <family val="2"/>
        <charset val="204"/>
        <scheme val="minor"/>
      </rPr>
      <t xml:space="preserve">2) Культура (поддерживает московские театры, участвует в возрождении памятников православной архитектуры и культуры) </t>
    </r>
    <r>
      <rPr>
        <sz val="11"/>
        <color theme="1"/>
        <rFont val="Calibri"/>
        <family val="2"/>
        <charset val="204"/>
        <scheme val="minor"/>
      </rPr>
      <t xml:space="preserve">
3) Наука (грантовые программы для исследователей)
</t>
    </r>
    <r>
      <rPr>
        <sz val="11"/>
        <color theme="1"/>
        <rFont val="Calibri"/>
        <family val="2"/>
        <charset val="204"/>
        <scheme val="minor"/>
      </rPr>
      <t>4) Образование (ранняя профориентация, поддержка инженерно-технического образования)</t>
    </r>
  </si>
  <si>
    <t xml:space="preserve">Приоритет. Социальное предпринимательство (беспроцентные займы, нефинансовые меры поддержки)
http://www.nb-fund.ru/social-business-support/ 
 Социальное предпринимательство достаточно гибкая тема, где могут быть пересечения: это может быть и бизнес направленный на трудоустройство социально-незащищённых граждан, и бизнес направленный на развитие территории (именно трудоустройство местных жителей в маленьком депрессивном городе).  
Основной продукт: 
1. Беспроцентные займы для проектов социальных предпринимателей: 
Участники конкурса – НКО и субъекты МСП; 
от 10 до 40 млн. руб. (действующий бизнес, устойчива; экономическая модель, благополучатели более 1 000 чел.);
от 2 до 10 млн. руб. (действующий бизнес); 
2 млн. руб. (стартапы);
срок до 10 лет;
обеспечение;
20 % собственных средств инициатора проекта.
Конкурсная документация:
http://konkurs.nb-fund.ru/documents/
</t>
  </si>
  <si>
    <t>Информация о некоммерческих фондах</t>
  </si>
  <si>
    <r>
      <t xml:space="preserve">Приоритетные направления:
1. Поддержка социокультурных проектов в малых городов (население до 50 тыс. человек). 
2. Активное долголетие. 
3. Профилактика социального сиротства.
4. Детский спорт (хоккей, следж-хоккей, шахматы).
Основные продукты:
1. </t>
    </r>
    <r>
      <rPr>
        <sz val="11"/>
        <color theme="1"/>
        <rFont val="Calibri"/>
        <family val="2"/>
        <charset val="204"/>
        <scheme val="minor"/>
      </rPr>
      <t xml:space="preserve">Грантовый конкурс проектов, направленных на повышение качества жизни людей старшего возраста. </t>
    </r>
    <r>
      <rPr>
        <sz val="11"/>
        <color theme="1"/>
        <rFont val="Calibri"/>
        <family val="2"/>
        <charset val="204"/>
        <scheme val="minor"/>
      </rPr>
      <t xml:space="preserve">
участники: СО НКО, бюджетные организации, инициативные группы граждан;
сумма гранта: 150 тыс. руб. (организации) и 25 тыс. руб. (инициативные группы);
конкурс проводится через региональных операторов
Дополнительная информация: 
https://www.aktivnoepokolenie.ru/ 
2.</t>
    </r>
    <r>
      <rPr>
        <sz val="11"/>
        <color theme="1"/>
        <rFont val="Calibri"/>
        <family val="2"/>
        <charset val="204"/>
        <scheme val="minor"/>
      </rPr>
      <t xml:space="preserve"> Грантовый конкурс проектов, направленных на повышение доступности массового детского спорта (хоккей, следж-хоккей, шахматы)</t>
    </r>
    <r>
      <rPr>
        <sz val="11"/>
        <color theme="1"/>
        <rFont val="Calibri"/>
        <family val="2"/>
        <charset val="204"/>
        <scheme val="minor"/>
      </rPr>
      <t xml:space="preserve">
Дополнительная информация о программе «Добрый лёд»: 
http://dobroled.ru/      
3. </t>
    </r>
    <r>
      <rPr>
        <sz val="11"/>
        <color theme="1"/>
        <rFont val="Calibri"/>
        <family val="2"/>
        <charset val="204"/>
        <scheme val="minor"/>
      </rPr>
      <t>Грантовая поддержка инноваций и методик с доказанной эффективностью, направленных на работу с кризисными семьями и профилактику социального сиротства</t>
    </r>
    <r>
      <rPr>
        <sz val="11"/>
        <color theme="1"/>
        <rFont val="Calibri"/>
        <family val="2"/>
        <charset val="204"/>
        <scheme val="minor"/>
      </rPr>
      <t xml:space="preserve">
участники: НКО, государственные и муниципальные учреждения
цель: поддержка и распространение лучших практик в сфере семейного устройства и профилактики социального сиротства и защиты детства 
размер гранта от 0,8 до 1,5 млн. руб.
Конкурсная документация:
http://deti.timchenkofoundation.org/dokumenty-konkursa-semejnaya-gavan/ 
4. </t>
    </r>
    <r>
      <rPr>
        <sz val="11"/>
        <color theme="1"/>
        <rFont val="Calibri"/>
        <family val="2"/>
        <charset val="204"/>
        <scheme val="minor"/>
      </rPr>
      <t xml:space="preserve">Грантовый конкурс проектов, направленных на улучшении качества жизни в малых городах и сельской местности через создание благоприятной социокультурной среды, развития местных сообществ. </t>
    </r>
    <r>
      <rPr>
        <sz val="11"/>
        <color theme="1"/>
        <rFont val="Calibri"/>
        <family val="2"/>
        <charset val="204"/>
        <scheme val="minor"/>
      </rPr>
      <t xml:space="preserve">Участники: НКО и общественные организации из малых городов и сёл.
Конкурсная документация: http://cultmosaic.ru/content-load-/Contest-information-KM-2019-2.pdf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</si>
</sst>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43" formatCode="_-* #,##0.00\ _₽_-;\-* #,##0.00\ _₽_-;_-* &quot;-&quot;??\ _₽_-;_-@_-"/>
    <numFmt numFmtId="164" formatCode="#,##0.00\ &quot;₽&quot;"/>
  </numFmts>
  <fonts count="20"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3"/>
      <color theme="1"/>
      <name val="Times New Roman"/>
      <family val="1"/>
      <charset val="204"/>
    </font>
    <font>
      <i/>
      <u/>
      <sz val="13"/>
      <color theme="1"/>
      <name val="Times New Roman"/>
      <family val="1"/>
      <charset val="204"/>
    </font>
    <font>
      <i/>
      <sz val="13"/>
      <color theme="1"/>
      <name val="Times New Roman"/>
      <family val="1"/>
      <charset val="204"/>
    </font>
    <font>
      <u/>
      <sz val="13"/>
      <color theme="1"/>
      <name val="Times New Roman"/>
      <family val="1"/>
      <charset val="204"/>
    </font>
    <font>
      <b/>
      <sz val="13"/>
      <color theme="1"/>
      <name val="Times New Roman"/>
      <family val="1"/>
      <charset val="204"/>
    </font>
    <font>
      <sz val="10"/>
      <color theme="1"/>
      <name val="Times New Roman"/>
      <family val="1"/>
      <charset val="204"/>
    </font>
    <font>
      <sz val="10"/>
      <name val="Times New Roman"/>
      <family val="1"/>
      <charset val="204"/>
    </font>
    <font>
      <u/>
      <sz val="11"/>
      <color theme="10"/>
      <name val="Calibri"/>
      <family val="2"/>
      <charset val="204"/>
      <scheme val="minor"/>
    </font>
    <font>
      <b/>
      <sz val="10"/>
      <name val="Times New Roman"/>
      <family val="1"/>
      <charset val="204"/>
    </font>
    <font>
      <u/>
      <sz val="11"/>
      <name val="Calibri"/>
      <family val="2"/>
      <charset val="204"/>
      <scheme val="minor"/>
    </font>
    <font>
      <sz val="7"/>
      <color theme="1"/>
      <name val="Times New Roman"/>
      <family val="1"/>
      <charset val="204"/>
    </font>
    <font>
      <sz val="12"/>
      <name val="Times New Roman"/>
      <family val="1"/>
      <charset val="204"/>
    </font>
    <font>
      <sz val="11"/>
      <name val="Calibri"/>
      <family val="2"/>
      <charset val="204"/>
      <scheme val="minor"/>
    </font>
    <font>
      <i/>
      <sz val="10"/>
      <name val="Times New Roman"/>
      <family val="1"/>
      <charset val="204"/>
    </font>
    <font>
      <sz val="11"/>
      <color theme="1"/>
      <name val="Calibri"/>
      <family val="2"/>
      <charset val="204"/>
      <scheme val="minor"/>
    </font>
    <font>
      <b/>
      <sz val="11"/>
      <color theme="1"/>
      <name val="Calibri"/>
      <family val="2"/>
      <charset val="204"/>
      <scheme val="minor"/>
    </font>
    <font>
      <b/>
      <sz val="12"/>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thin">
        <color indexed="64"/>
      </right>
      <top/>
      <bottom/>
      <diagonal/>
    </border>
  </borders>
  <cellStyleXfs count="2">
    <xf numFmtId="0" fontId="0" fillId="0" borderId="0"/>
    <xf numFmtId="0" fontId="10" fillId="0" borderId="0" applyNumberFormat="0" applyFill="0" applyBorder="0" applyAlignment="0" applyProtection="0"/>
  </cellStyleXfs>
  <cellXfs count="355">
    <xf numFmtId="0" fontId="0" fillId="0" borderId="0" xfId="0"/>
    <xf numFmtId="0" fontId="1" fillId="0" borderId="0" xfId="0" applyFont="1" applyAlignment="1">
      <alignment vertical="top" wrapText="1"/>
    </xf>
    <xf numFmtId="0" fontId="1" fillId="0" borderId="0" xfId="0" applyFont="1" applyFill="1" applyAlignment="1">
      <alignment vertical="top" wrapText="1"/>
    </xf>
    <xf numFmtId="0" fontId="1" fillId="0" borderId="0" xfId="0" applyFont="1" applyAlignment="1" applyProtection="1">
      <alignment vertical="top" wrapText="1"/>
      <protection locked="0"/>
    </xf>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Fill="1" applyAlignment="1">
      <alignment horizontal="left" vertical="top" wrapText="1"/>
    </xf>
    <xf numFmtId="0" fontId="1" fillId="0" borderId="0" xfId="0" applyFont="1" applyAlignment="1" applyProtection="1">
      <alignment horizontal="left" vertical="top" wrapText="1"/>
      <protection locked="0"/>
    </xf>
    <xf numFmtId="0" fontId="1" fillId="0" borderId="0" xfId="0" applyFont="1" applyFill="1" applyAlignment="1">
      <alignment horizontal="center" vertical="center" wrapText="1"/>
    </xf>
    <xf numFmtId="0" fontId="1" fillId="0" borderId="0" xfId="0" applyFont="1" applyAlignment="1" applyProtection="1">
      <alignment horizontal="center" vertical="center" wrapText="1"/>
      <protection locked="0"/>
    </xf>
    <xf numFmtId="0" fontId="1" fillId="0" borderId="22" xfId="0" applyFont="1" applyFill="1" applyBorder="1" applyAlignment="1">
      <alignment horizontal="center" vertical="top" wrapText="1"/>
    </xf>
    <xf numFmtId="0" fontId="1" fillId="0" borderId="8" xfId="0" applyFont="1" applyFill="1" applyBorder="1" applyAlignment="1">
      <alignment horizontal="center" vertical="top" wrapText="1"/>
    </xf>
    <xf numFmtId="0" fontId="1" fillId="0" borderId="39" xfId="0" applyFont="1" applyFill="1" applyBorder="1" applyAlignment="1">
      <alignment horizontal="center" vertical="top" wrapText="1"/>
    </xf>
    <xf numFmtId="0" fontId="1" fillId="0" borderId="40" xfId="0" applyFont="1" applyFill="1" applyBorder="1" applyAlignment="1">
      <alignment horizontal="center" vertical="top" wrapText="1"/>
    </xf>
    <xf numFmtId="0" fontId="1" fillId="0" borderId="41" xfId="0" applyFont="1" applyFill="1" applyBorder="1" applyAlignment="1">
      <alignment horizontal="center" vertical="top" wrapText="1"/>
    </xf>
    <xf numFmtId="0" fontId="1" fillId="0" borderId="0" xfId="0" applyFont="1" applyFill="1" applyBorder="1" applyAlignment="1">
      <alignment horizontal="center" vertical="top" wrapText="1"/>
    </xf>
    <xf numFmtId="0" fontId="1" fillId="0" borderId="42"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7" xfId="0" applyFont="1" applyFill="1" applyBorder="1" applyAlignment="1">
      <alignment horizontal="center" vertical="top" wrapText="1"/>
    </xf>
    <xf numFmtId="0" fontId="3" fillId="0" borderId="29" xfId="0" applyFont="1" applyFill="1" applyBorder="1" applyAlignment="1">
      <alignment horizontal="left" vertical="top" wrapText="1"/>
    </xf>
    <xf numFmtId="0" fontId="4"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0" xfId="0" applyFont="1" applyFill="1" applyAlignment="1">
      <alignment vertical="top" wrapText="1"/>
    </xf>
    <xf numFmtId="0" fontId="3" fillId="0" borderId="30" xfId="0" applyFont="1" applyFill="1" applyBorder="1" applyAlignment="1">
      <alignment horizontal="left" vertical="top" wrapText="1"/>
    </xf>
    <xf numFmtId="0" fontId="3" fillId="0" borderId="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3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33"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0" xfId="0" applyFont="1" applyAlignment="1">
      <alignment vertical="top" wrapText="1"/>
    </xf>
    <xf numFmtId="0" fontId="6" fillId="0" borderId="1" xfId="0" applyFont="1" applyFill="1" applyBorder="1" applyAlignment="1">
      <alignment horizontal="center" vertical="center" wrapText="1"/>
    </xf>
    <xf numFmtId="0" fontId="3" fillId="0" borderId="3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7" xfId="0" applyFont="1" applyBorder="1" applyAlignment="1">
      <alignment horizontal="center" vertical="center" wrapText="1"/>
    </xf>
    <xf numFmtId="0" fontId="6" fillId="0" borderId="10" xfId="0" applyFont="1" applyBorder="1" applyAlignment="1">
      <alignment horizontal="center" vertical="center" wrapText="1"/>
    </xf>
    <xf numFmtId="0" fontId="7" fillId="0" borderId="27"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3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3" xfId="0" applyFont="1" applyBorder="1" applyAlignment="1">
      <alignment horizontal="center" vertical="center" wrapText="1"/>
    </xf>
    <xf numFmtId="0" fontId="3" fillId="0" borderId="23"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8"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top" wrapText="1"/>
    </xf>
    <xf numFmtId="3" fontId="3" fillId="0" borderId="16" xfId="0" applyNumberFormat="1" applyFont="1" applyFill="1" applyBorder="1" applyAlignment="1">
      <alignment horizontal="center" vertical="center" wrapText="1"/>
    </xf>
    <xf numFmtId="0" fontId="1" fillId="0" borderId="6" xfId="0" applyFont="1" applyFill="1" applyBorder="1" applyAlignment="1">
      <alignment horizontal="center" vertical="top" wrapText="1"/>
    </xf>
    <xf numFmtId="0" fontId="1" fillId="0" borderId="51" xfId="0" applyFont="1" applyFill="1" applyBorder="1" applyAlignment="1">
      <alignment horizontal="center" vertical="top" wrapText="1"/>
    </xf>
    <xf numFmtId="0" fontId="1" fillId="0" borderId="53" xfId="0" applyFont="1" applyFill="1" applyBorder="1" applyAlignment="1">
      <alignment horizontal="center" vertical="top" wrapText="1"/>
    </xf>
    <xf numFmtId="3" fontId="3" fillId="0" borderId="46" xfId="0" applyNumberFormat="1" applyFont="1" applyFill="1" applyBorder="1" applyAlignment="1">
      <alignment horizontal="center" vertical="center" wrapText="1"/>
    </xf>
    <xf numFmtId="3" fontId="3" fillId="0" borderId="15" xfId="0" applyNumberFormat="1" applyFont="1" applyFill="1" applyBorder="1" applyAlignment="1">
      <alignment horizontal="center" vertical="center" wrapText="1"/>
    </xf>
    <xf numFmtId="3" fontId="3" fillId="0" borderId="9"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10" xfId="0" applyNumberFormat="1" applyFont="1" applyFill="1" applyBorder="1" applyAlignment="1">
      <alignment horizontal="center" vertical="center" wrapText="1"/>
    </xf>
    <xf numFmtId="3" fontId="3" fillId="0" borderId="33" xfId="0" applyNumberFormat="1" applyFont="1" applyFill="1" applyBorder="1" applyAlignment="1">
      <alignment horizontal="center" vertical="center" wrapText="1"/>
    </xf>
    <xf numFmtId="3" fontId="3" fillId="0" borderId="19" xfId="0" applyNumberFormat="1" applyFont="1" applyFill="1" applyBorder="1" applyAlignment="1">
      <alignment horizontal="center" vertical="center" wrapText="1"/>
    </xf>
    <xf numFmtId="3" fontId="3" fillId="0" borderId="9" xfId="0" applyNumberFormat="1" applyFont="1" applyBorder="1" applyAlignment="1">
      <alignment horizontal="center" vertical="center" wrapText="1"/>
    </xf>
    <xf numFmtId="3" fontId="3" fillId="0" borderId="1" xfId="0" applyNumberFormat="1" applyFont="1" applyBorder="1" applyAlignment="1">
      <alignment horizontal="center" vertical="center" wrapText="1"/>
    </xf>
    <xf numFmtId="3" fontId="3" fillId="0" borderId="10" xfId="0" applyNumberFormat="1" applyFont="1" applyBorder="1" applyAlignment="1">
      <alignment horizontal="center" vertical="center" wrapText="1"/>
    </xf>
    <xf numFmtId="3" fontId="3" fillId="0" borderId="33"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3" fillId="0" borderId="12" xfId="0" applyNumberFormat="1" applyFont="1" applyBorder="1" applyAlignment="1">
      <alignment horizontal="center" vertical="center" wrapText="1"/>
    </xf>
    <xf numFmtId="3" fontId="3" fillId="0" borderId="13" xfId="0" applyNumberFormat="1" applyFont="1" applyBorder="1" applyAlignment="1">
      <alignment horizontal="center" vertical="center" wrapText="1"/>
    </xf>
    <xf numFmtId="3" fontId="3" fillId="0" borderId="14" xfId="0" applyNumberFormat="1" applyFont="1" applyBorder="1" applyAlignment="1">
      <alignment horizontal="center" vertical="center" wrapText="1"/>
    </xf>
    <xf numFmtId="3" fontId="3" fillId="0" borderId="24" xfId="0" applyNumberFormat="1" applyFont="1" applyBorder="1" applyAlignment="1">
      <alignment horizontal="center" vertical="center" wrapText="1"/>
    </xf>
    <xf numFmtId="3" fontId="3" fillId="0" borderId="55" xfId="0" applyNumberFormat="1" applyFont="1" applyBorder="1" applyAlignment="1">
      <alignment horizontal="center" vertical="center" wrapText="1"/>
    </xf>
    <xf numFmtId="0" fontId="8" fillId="0" borderId="45" xfId="0" applyFont="1" applyBorder="1" applyAlignment="1">
      <alignment horizontal="justify" vertical="center" wrapText="1"/>
    </xf>
    <xf numFmtId="0" fontId="8" fillId="0" borderId="39" xfId="0" applyFont="1" applyBorder="1" applyAlignment="1">
      <alignment horizontal="justify" vertical="center" wrapText="1"/>
    </xf>
    <xf numFmtId="0" fontId="0" fillId="0" borderId="39" xfId="0" applyBorder="1" applyAlignment="1">
      <alignment vertical="top" wrapText="1"/>
    </xf>
    <xf numFmtId="0" fontId="0" fillId="0" borderId="58" xfId="0" applyBorder="1" applyAlignment="1">
      <alignment vertical="top" wrapText="1"/>
    </xf>
    <xf numFmtId="0" fontId="8" fillId="0" borderId="58" xfId="0" applyFont="1" applyBorder="1" applyAlignment="1">
      <alignment horizontal="justify" vertical="center" wrapText="1"/>
    </xf>
    <xf numFmtId="3" fontId="3" fillId="0" borderId="2" xfId="0" applyNumberFormat="1" applyFont="1" applyFill="1" applyBorder="1" applyAlignment="1">
      <alignment horizontal="center" vertical="center" wrapText="1"/>
    </xf>
    <xf numFmtId="0" fontId="3" fillId="0" borderId="1" xfId="0" applyFont="1" applyFill="1" applyBorder="1" applyAlignment="1">
      <alignment vertical="top" wrapText="1"/>
    </xf>
    <xf numFmtId="0" fontId="3" fillId="0" borderId="1" xfId="0" applyFont="1" applyBorder="1" applyAlignment="1">
      <alignment vertical="top" wrapText="1"/>
    </xf>
    <xf numFmtId="3" fontId="3" fillId="0" borderId="3"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0" fontId="3" fillId="0" borderId="19" xfId="0" applyFont="1" applyFill="1" applyBorder="1" applyAlignment="1">
      <alignment vertical="top" wrapText="1"/>
    </xf>
    <xf numFmtId="0" fontId="3" fillId="0" borderId="19" xfId="0" applyFont="1" applyBorder="1" applyAlignment="1">
      <alignment vertical="top" wrapText="1"/>
    </xf>
    <xf numFmtId="3" fontId="1" fillId="0" borderId="0" xfId="0" applyNumberFormat="1" applyFont="1" applyAlignment="1">
      <alignment horizontal="center" vertical="center" wrapText="1"/>
    </xf>
    <xf numFmtId="0" fontId="3" fillId="0" borderId="20" xfId="0" applyFont="1" applyFill="1" applyBorder="1" applyAlignment="1">
      <alignment horizontal="left" vertical="top" wrapText="1"/>
    </xf>
    <xf numFmtId="0" fontId="3" fillId="0" borderId="21" xfId="0" applyFont="1" applyFill="1" applyBorder="1" applyAlignment="1">
      <alignment horizontal="left" vertical="top" wrapText="1"/>
    </xf>
    <xf numFmtId="0" fontId="7" fillId="0" borderId="48" xfId="0" applyFont="1" applyBorder="1" applyAlignment="1">
      <alignment horizontal="left" vertical="center" wrapText="1"/>
    </xf>
    <xf numFmtId="0" fontId="3" fillId="2" borderId="30" xfId="0" applyFont="1" applyFill="1" applyBorder="1" applyAlignment="1">
      <alignment horizontal="left" vertical="center" wrapText="1"/>
    </xf>
    <xf numFmtId="0" fontId="8" fillId="2" borderId="30" xfId="0" applyFont="1" applyFill="1" applyBorder="1" applyAlignment="1">
      <alignment horizontal="left" vertical="top" wrapText="1"/>
    </xf>
    <xf numFmtId="3" fontId="3" fillId="0" borderId="61" xfId="0" applyNumberFormat="1" applyFont="1" applyBorder="1" applyAlignment="1">
      <alignment horizontal="center" vertical="center" wrapText="1"/>
    </xf>
    <xf numFmtId="3" fontId="3" fillId="0" borderId="5"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3" fontId="3" fillId="0" borderId="7" xfId="0" applyNumberFormat="1" applyFont="1" applyFill="1" applyBorder="1" applyAlignment="1">
      <alignment horizontal="center" vertical="center" wrapText="1"/>
    </xf>
    <xf numFmtId="3" fontId="3" fillId="0" borderId="26" xfId="0" applyNumberFormat="1" applyFont="1" applyFill="1" applyBorder="1" applyAlignment="1">
      <alignment horizontal="center" vertical="center" wrapText="1"/>
    </xf>
    <xf numFmtId="0" fontId="3" fillId="0" borderId="49" xfId="0" applyFont="1" applyBorder="1" applyAlignment="1">
      <alignment horizontal="left" vertical="center" wrapText="1"/>
    </xf>
    <xf numFmtId="3" fontId="3" fillId="0" borderId="16" xfId="0" applyNumberFormat="1" applyFont="1" applyBorder="1" applyAlignment="1">
      <alignment horizontal="center" vertical="center" wrapText="1"/>
    </xf>
    <xf numFmtId="3" fontId="3" fillId="0" borderId="17" xfId="0" applyNumberFormat="1" applyFont="1" applyBorder="1" applyAlignment="1">
      <alignment horizontal="center" vertical="center" wrapText="1"/>
    </xf>
    <xf numFmtId="3" fontId="3" fillId="0" borderId="46" xfId="0" applyNumberFormat="1" applyFont="1" applyBorder="1" applyAlignment="1">
      <alignment horizontal="center" vertical="center" wrapText="1"/>
    </xf>
    <xf numFmtId="0" fontId="3" fillId="0" borderId="21" xfId="0" applyFont="1" applyFill="1" applyBorder="1" applyAlignment="1">
      <alignment vertical="top" wrapText="1"/>
    </xf>
    <xf numFmtId="0" fontId="3" fillId="0" borderId="21" xfId="0" applyFont="1" applyBorder="1" applyAlignment="1">
      <alignment vertical="top" wrapText="1"/>
    </xf>
    <xf numFmtId="0" fontId="3" fillId="0" borderId="60"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54" xfId="0" applyFont="1" applyBorder="1" applyAlignment="1">
      <alignment horizontal="center" vertical="center" wrapText="1"/>
    </xf>
    <xf numFmtId="0" fontId="4" fillId="0" borderId="54" xfId="0" applyFont="1" applyFill="1" applyBorder="1" applyAlignment="1">
      <alignment horizontal="center" vertical="center" wrapText="1"/>
    </xf>
    <xf numFmtId="0" fontId="4" fillId="0" borderId="54" xfId="0" applyFont="1" applyBorder="1" applyAlignment="1">
      <alignment horizontal="center" vertical="center" wrapText="1"/>
    </xf>
    <xf numFmtId="0" fontId="7" fillId="0" borderId="57" xfId="0" applyFont="1" applyBorder="1" applyAlignment="1">
      <alignment horizontal="center" vertical="center" wrapText="1"/>
    </xf>
    <xf numFmtId="0" fontId="3" fillId="0" borderId="35" xfId="0" applyFont="1" applyFill="1" applyBorder="1" applyAlignment="1">
      <alignment vertical="top" wrapText="1"/>
    </xf>
    <xf numFmtId="0" fontId="3" fillId="0" borderId="35" xfId="0" applyFont="1" applyBorder="1" applyAlignment="1">
      <alignment vertical="top" wrapText="1"/>
    </xf>
    <xf numFmtId="0" fontId="3" fillId="0" borderId="46" xfId="0" applyFont="1" applyBorder="1" applyAlignment="1">
      <alignment horizontal="center" vertical="center" wrapText="1"/>
    </xf>
    <xf numFmtId="0" fontId="3" fillId="0" borderId="59" xfId="0" applyFont="1" applyBorder="1" applyAlignment="1">
      <alignment vertical="top" wrapText="1"/>
    </xf>
    <xf numFmtId="0" fontId="3" fillId="0" borderId="10" xfId="0" applyFont="1" applyBorder="1" applyAlignment="1">
      <alignment vertical="top" wrapText="1"/>
    </xf>
    <xf numFmtId="0" fontId="4" fillId="0" borderId="26" xfId="0" applyFont="1" applyFill="1" applyBorder="1" applyAlignment="1">
      <alignment horizontal="center" vertical="center" wrapText="1"/>
    </xf>
    <xf numFmtId="0" fontId="3" fillId="0" borderId="21" xfId="0" applyFont="1" applyBorder="1" applyAlignment="1">
      <alignment horizontal="left" vertical="center" wrapText="1"/>
    </xf>
    <xf numFmtId="0" fontId="3" fillId="0" borderId="21" xfId="0" applyFont="1" applyFill="1" applyBorder="1" applyAlignment="1">
      <alignment horizontal="left" vertical="center" wrapText="1"/>
    </xf>
    <xf numFmtId="0" fontId="3" fillId="2" borderId="21" xfId="0" applyFont="1" applyFill="1" applyBorder="1" applyAlignment="1">
      <alignment horizontal="left" vertical="top" wrapText="1"/>
    </xf>
    <xf numFmtId="0" fontId="3" fillId="0" borderId="21" xfId="0" applyFont="1" applyBorder="1" applyAlignment="1">
      <alignment horizontal="left" vertical="top" wrapText="1"/>
    </xf>
    <xf numFmtId="3" fontId="3" fillId="0" borderId="30" xfId="0" applyNumberFormat="1" applyFont="1" applyFill="1" applyBorder="1" applyAlignment="1">
      <alignment horizontal="center" vertical="center" wrapText="1"/>
    </xf>
    <xf numFmtId="0" fontId="9" fillId="2" borderId="1" xfId="0" applyFont="1" applyFill="1" applyBorder="1" applyAlignment="1">
      <alignment horizontal="left" vertical="top" wrapText="1"/>
    </xf>
    <xf numFmtId="0" fontId="9" fillId="2" borderId="1" xfId="0" applyFont="1" applyFill="1" applyBorder="1" applyAlignment="1">
      <alignment vertical="top" wrapText="1"/>
    </xf>
    <xf numFmtId="0" fontId="12" fillId="2" borderId="1" xfId="1" applyFont="1" applyFill="1" applyBorder="1" applyAlignment="1">
      <alignment horizontal="left" vertical="top" wrapText="1"/>
    </xf>
    <xf numFmtId="4" fontId="1"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0" fontId="1" fillId="0" borderId="30" xfId="0" applyFont="1" applyBorder="1" applyAlignment="1">
      <alignment vertical="top" wrapText="1"/>
    </xf>
    <xf numFmtId="0" fontId="3" fillId="0" borderId="31" xfId="0" applyFont="1" applyFill="1" applyBorder="1" applyAlignment="1">
      <alignment horizontal="left" vertical="top" wrapText="1"/>
    </xf>
    <xf numFmtId="0" fontId="2" fillId="0" borderId="32" xfId="0" applyFont="1" applyBorder="1" applyAlignment="1">
      <alignment horizontal="left" vertical="top" wrapText="1"/>
    </xf>
    <xf numFmtId="0" fontId="7" fillId="0" borderId="19" xfId="0" applyFont="1" applyBorder="1" applyAlignment="1">
      <alignment horizontal="center" vertical="center" wrapText="1"/>
    </xf>
    <xf numFmtId="0" fontId="7" fillId="0" borderId="1" xfId="0" applyFont="1" applyBorder="1" applyAlignment="1">
      <alignment horizontal="center" vertical="center" wrapText="1"/>
    </xf>
    <xf numFmtId="3" fontId="3" fillId="0" borderId="47" xfId="0" applyNumberFormat="1" applyFont="1" applyFill="1" applyBorder="1" applyAlignment="1">
      <alignment horizontal="center" vertical="center" wrapText="1"/>
    </xf>
    <xf numFmtId="0" fontId="9" fillId="2" borderId="0" xfId="0" applyFont="1" applyFill="1" applyAlignment="1">
      <alignment horizontal="left" vertical="top" wrapText="1"/>
    </xf>
    <xf numFmtId="0" fontId="12" fillId="2" borderId="1" xfId="1" applyNumberFormat="1" applyFont="1" applyFill="1" applyBorder="1" applyAlignment="1">
      <alignment horizontal="left" vertical="top" wrapText="1"/>
    </xf>
    <xf numFmtId="0" fontId="9" fillId="2" borderId="7" xfId="0" applyFont="1" applyFill="1" applyBorder="1" applyAlignment="1">
      <alignment horizontal="left" vertical="top" wrapText="1"/>
    </xf>
    <xf numFmtId="0" fontId="3" fillId="0" borderId="0" xfId="0" applyFont="1" applyAlignment="1">
      <alignment horizontal="left" vertical="top" wrapText="1"/>
    </xf>
    <xf numFmtId="0" fontId="12" fillId="2" borderId="16" xfId="1" applyFont="1" applyFill="1" applyBorder="1" applyAlignment="1">
      <alignment horizontal="left" vertical="top" wrapText="1"/>
    </xf>
    <xf numFmtId="0" fontId="9" fillId="2" borderId="9" xfId="0" applyFont="1" applyFill="1" applyBorder="1" applyAlignment="1">
      <alignment horizontal="center" vertical="top" wrapText="1"/>
    </xf>
    <xf numFmtId="0" fontId="4" fillId="0" borderId="19"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0" borderId="33"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42" xfId="0" applyFont="1" applyBorder="1" applyAlignment="1">
      <alignment horizontal="center" vertical="center" wrapText="1"/>
    </xf>
    <xf numFmtId="0" fontId="7" fillId="0" borderId="57" xfId="0" applyFont="1" applyBorder="1" applyAlignment="1">
      <alignment horizontal="left" vertical="center" wrapText="1"/>
    </xf>
    <xf numFmtId="0" fontId="3" fillId="0" borderId="0" xfId="0" applyFont="1" applyBorder="1" applyAlignment="1">
      <alignment vertical="top" wrapText="1"/>
    </xf>
    <xf numFmtId="0" fontId="5" fillId="0" borderId="43" xfId="0" applyFont="1" applyFill="1" applyBorder="1" applyAlignment="1">
      <alignment vertical="top" wrapText="1"/>
    </xf>
    <xf numFmtId="0" fontId="5" fillId="0" borderId="21" xfId="0" applyFont="1" applyFill="1" applyBorder="1" applyAlignment="1">
      <alignment horizontal="left" vertical="top" wrapText="1"/>
    </xf>
    <xf numFmtId="0" fontId="5" fillId="0" borderId="21" xfId="0" applyFont="1" applyBorder="1" applyAlignment="1">
      <alignment horizontal="left" vertical="center" wrapText="1"/>
    </xf>
    <xf numFmtId="3" fontId="3" fillId="0" borderId="62" xfId="0" applyNumberFormat="1" applyFont="1" applyBorder="1" applyAlignment="1">
      <alignment horizontal="center" vertical="center" wrapText="1"/>
    </xf>
    <xf numFmtId="3" fontId="3" fillId="0" borderId="34" xfId="0" applyNumberFormat="1" applyFont="1" applyBorder="1" applyAlignment="1">
      <alignment horizontal="center" vertical="center" wrapText="1"/>
    </xf>
    <xf numFmtId="3" fontId="3" fillId="0" borderId="21" xfId="0" applyNumberFormat="1" applyFont="1" applyFill="1" applyBorder="1" applyAlignment="1">
      <alignment horizontal="center" vertical="center" wrapText="1"/>
    </xf>
    <xf numFmtId="3" fontId="3" fillId="0" borderId="17" xfId="0" applyNumberFormat="1" applyFont="1" applyFill="1" applyBorder="1" applyAlignment="1">
      <alignment horizontal="center" vertical="center" wrapText="1"/>
    </xf>
    <xf numFmtId="3" fontId="3" fillId="0" borderId="63" xfId="0" applyNumberFormat="1" applyFont="1" applyFill="1" applyBorder="1" applyAlignment="1">
      <alignment horizontal="center" vertical="center" wrapText="1"/>
    </xf>
    <xf numFmtId="3" fontId="7" fillId="0" borderId="52" xfId="0" applyNumberFormat="1" applyFont="1" applyBorder="1" applyAlignment="1">
      <alignment horizontal="center" vertical="center" wrapText="1"/>
    </xf>
    <xf numFmtId="3" fontId="7" fillId="0" borderId="55" xfId="0" applyNumberFormat="1" applyFont="1" applyBorder="1" applyAlignment="1">
      <alignment horizontal="center" vertical="center" wrapText="1"/>
    </xf>
    <xf numFmtId="3" fontId="7" fillId="0" borderId="56" xfId="0" applyNumberFormat="1" applyFont="1" applyBorder="1" applyAlignment="1">
      <alignment horizontal="center" vertical="center" wrapText="1"/>
    </xf>
    <xf numFmtId="0" fontId="3" fillId="0" borderId="49" xfId="0" applyFont="1" applyFill="1" applyBorder="1" applyAlignment="1">
      <alignment horizontal="left" vertical="top" wrapText="1"/>
    </xf>
    <xf numFmtId="0" fontId="3" fillId="0" borderId="32" xfId="0" applyFont="1" applyFill="1" applyBorder="1" applyAlignment="1">
      <alignment horizontal="left" vertical="top" wrapText="1"/>
    </xf>
    <xf numFmtId="3" fontId="3" fillId="0" borderId="63" xfId="0" applyNumberFormat="1" applyFont="1" applyBorder="1" applyAlignment="1">
      <alignment horizontal="center" vertical="center" wrapText="1"/>
    </xf>
    <xf numFmtId="0" fontId="1" fillId="0" borderId="23" xfId="0" applyFont="1" applyFill="1" applyBorder="1" applyAlignment="1">
      <alignment horizontal="center" vertical="top" wrapText="1"/>
    </xf>
    <xf numFmtId="3" fontId="3" fillId="0" borderId="52" xfId="0" applyNumberFormat="1" applyFont="1" applyBorder="1" applyAlignment="1">
      <alignment horizontal="center" vertical="center" wrapText="1"/>
    </xf>
    <xf numFmtId="164" fontId="8" fillId="0" borderId="0" xfId="0" applyNumberFormat="1" applyFont="1" applyBorder="1" applyAlignment="1">
      <alignment horizontal="center" vertical="top" wrapText="1"/>
    </xf>
    <xf numFmtId="0" fontId="7" fillId="0" borderId="0" xfId="0" applyFont="1" applyAlignment="1">
      <alignment vertical="top" wrapText="1"/>
    </xf>
    <xf numFmtId="0" fontId="3" fillId="0" borderId="64"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12" fillId="2" borderId="3" xfId="1" applyFont="1" applyFill="1" applyBorder="1" applyAlignment="1">
      <alignment horizontal="left" vertical="top" wrapText="1"/>
    </xf>
    <xf numFmtId="0" fontId="9" fillId="2" borderId="4" xfId="0" applyFont="1" applyFill="1" applyBorder="1" applyAlignment="1">
      <alignment horizontal="left" vertical="top" wrapText="1"/>
    </xf>
    <xf numFmtId="0" fontId="9" fillId="2" borderId="16" xfId="0" applyFont="1" applyFill="1" applyBorder="1" applyAlignment="1">
      <alignment horizontal="center" vertical="top" wrapText="1"/>
    </xf>
    <xf numFmtId="44" fontId="9" fillId="2" borderId="1" xfId="0" applyNumberFormat="1" applyFont="1" applyFill="1" applyBorder="1" applyAlignment="1">
      <alignment horizontal="center" vertical="top" wrapText="1"/>
    </xf>
    <xf numFmtId="0" fontId="4" fillId="0" borderId="2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2" borderId="48" xfId="0" applyFont="1" applyFill="1" applyBorder="1" applyAlignment="1">
      <alignment horizontal="left" vertical="top" wrapText="1"/>
    </xf>
    <xf numFmtId="3" fontId="3" fillId="0" borderId="41" xfId="0" applyNumberFormat="1" applyFont="1" applyFill="1" applyBorder="1" applyAlignment="1">
      <alignment horizontal="center" vertical="center" wrapText="1"/>
    </xf>
    <xf numFmtId="3" fontId="3" fillId="0" borderId="42" xfId="0" applyNumberFormat="1" applyFont="1" applyFill="1" applyBorder="1" applyAlignment="1">
      <alignment horizontal="center" vertical="center" wrapText="1"/>
    </xf>
    <xf numFmtId="3" fontId="3" fillId="0" borderId="52" xfId="0" applyNumberFormat="1" applyFont="1" applyFill="1" applyBorder="1" applyAlignment="1">
      <alignment horizontal="center" vertical="center" wrapText="1"/>
    </xf>
    <xf numFmtId="3" fontId="3" fillId="0" borderId="55" xfId="0" applyNumberFormat="1" applyFont="1" applyFill="1" applyBorder="1" applyAlignment="1">
      <alignment horizontal="center" vertical="center" wrapText="1"/>
    </xf>
    <xf numFmtId="3" fontId="3" fillId="0" borderId="61" xfId="0" applyNumberFormat="1" applyFont="1" applyFill="1" applyBorder="1" applyAlignment="1">
      <alignment horizontal="center" vertical="center" wrapText="1"/>
    </xf>
    <xf numFmtId="3" fontId="3" fillId="0" borderId="40" xfId="0" applyNumberFormat="1" applyFont="1" applyFill="1" applyBorder="1" applyAlignment="1">
      <alignment horizontal="center" vertical="center" wrapText="1"/>
    </xf>
    <xf numFmtId="3" fontId="3" fillId="0" borderId="59" xfId="0" applyNumberFormat="1" applyFont="1" applyFill="1" applyBorder="1" applyAlignment="1">
      <alignment horizontal="center" vertical="center" wrapText="1"/>
    </xf>
    <xf numFmtId="0" fontId="3" fillId="0" borderId="55" xfId="0" applyFont="1" applyBorder="1" applyAlignment="1">
      <alignment vertical="top" wrapText="1"/>
    </xf>
    <xf numFmtId="3" fontId="3" fillId="0" borderId="62" xfId="0" applyNumberFormat="1" applyFont="1" applyFill="1" applyBorder="1" applyAlignment="1">
      <alignment horizontal="center" vertical="center" wrapText="1"/>
    </xf>
    <xf numFmtId="3" fontId="3" fillId="0" borderId="58" xfId="0" applyNumberFormat="1" applyFont="1" applyFill="1" applyBorder="1" applyAlignment="1">
      <alignment horizontal="center" vertical="center" wrapText="1"/>
    </xf>
    <xf numFmtId="3" fontId="3" fillId="0" borderId="40" xfId="0" applyNumberFormat="1" applyFont="1" applyBorder="1" applyAlignment="1">
      <alignment horizontal="center" vertical="center" wrapText="1"/>
    </xf>
    <xf numFmtId="3" fontId="3" fillId="0" borderId="41" xfId="0" applyNumberFormat="1" applyFont="1" applyBorder="1" applyAlignment="1">
      <alignment horizontal="center" vertical="center" wrapText="1"/>
    </xf>
    <xf numFmtId="3" fontId="3" fillId="0" borderId="59" xfId="0" applyNumberFormat="1" applyFont="1" applyBorder="1" applyAlignment="1">
      <alignment horizontal="center" vertical="center" wrapText="1"/>
    </xf>
    <xf numFmtId="4" fontId="3" fillId="0" borderId="55" xfId="0" applyNumberFormat="1" applyFont="1" applyBorder="1" applyAlignment="1">
      <alignment vertical="top" wrapText="1"/>
    </xf>
    <xf numFmtId="0" fontId="3" fillId="0" borderId="57" xfId="0" applyFont="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locked="0"/>
    </xf>
    <xf numFmtId="0" fontId="3" fillId="0" borderId="41" xfId="0" applyFont="1" applyBorder="1" applyAlignment="1" applyProtection="1">
      <alignment horizontal="center" vertical="center" wrapText="1"/>
      <protection locked="0"/>
    </xf>
    <xf numFmtId="0" fontId="3" fillId="0" borderId="59" xfId="0" applyFont="1" applyBorder="1" applyAlignment="1" applyProtection="1">
      <alignment horizontal="center" vertical="center" wrapText="1"/>
      <protection locked="0"/>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4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39" xfId="0" applyFont="1" applyBorder="1" applyAlignment="1">
      <alignment horizontal="center" vertical="center" wrapText="1"/>
    </xf>
    <xf numFmtId="0" fontId="7" fillId="0" borderId="42" xfId="0" applyFont="1" applyBorder="1" applyAlignment="1">
      <alignment horizontal="center" vertical="center" wrapText="1"/>
    </xf>
    <xf numFmtId="0" fontId="3" fillId="0" borderId="21" xfId="0" applyFont="1" applyBorder="1" applyAlignment="1" applyProtection="1">
      <alignment horizontal="left" vertical="center" wrapText="1"/>
      <protection locked="0"/>
    </xf>
    <xf numFmtId="0" fontId="3" fillId="0" borderId="9"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9" fillId="2" borderId="10" xfId="0" applyFont="1" applyFill="1" applyBorder="1" applyAlignment="1">
      <alignment horizontal="left" vertical="top" wrapText="1"/>
    </xf>
    <xf numFmtId="0" fontId="9" fillId="2" borderId="17" xfId="0" applyFont="1" applyFill="1" applyBorder="1" applyAlignment="1">
      <alignment horizontal="left" vertical="top" wrapText="1"/>
    </xf>
    <xf numFmtId="0" fontId="14" fillId="2" borderId="0" xfId="0" applyFont="1" applyFill="1" applyAlignment="1">
      <alignment vertical="top" wrapText="1"/>
    </xf>
    <xf numFmtId="0" fontId="9" fillId="2" borderId="0" xfId="0" applyFont="1" applyFill="1" applyAlignment="1">
      <alignment horizontal="center" vertical="top" wrapText="1"/>
    </xf>
    <xf numFmtId="0" fontId="9" fillId="2" borderId="0" xfId="0" applyFont="1" applyFill="1" applyAlignment="1">
      <alignment vertical="top" wrapText="1"/>
    </xf>
    <xf numFmtId="0" fontId="15" fillId="2" borderId="0" xfId="0" applyFont="1" applyFill="1" applyAlignment="1">
      <alignment horizontal="left" vertical="top" wrapText="1"/>
    </xf>
    <xf numFmtId="0" fontId="15" fillId="2" borderId="0" xfId="0" applyFont="1" applyFill="1" applyAlignment="1">
      <alignment horizontal="center" vertical="top" wrapText="1"/>
    </xf>
    <xf numFmtId="0" fontId="9" fillId="2" borderId="6" xfId="0" applyFont="1" applyFill="1" applyBorder="1" applyAlignment="1">
      <alignment horizontal="center" vertical="top" wrapText="1"/>
    </xf>
    <xf numFmtId="0" fontId="9" fillId="2" borderId="2" xfId="0" applyFont="1" applyFill="1" applyBorder="1" applyAlignment="1">
      <alignment horizontal="center" vertical="top" wrapText="1"/>
    </xf>
    <xf numFmtId="0" fontId="9" fillId="2" borderId="3" xfId="0" applyFont="1" applyFill="1" applyBorder="1" applyAlignment="1">
      <alignment vertical="top" wrapText="1"/>
    </xf>
    <xf numFmtId="0" fontId="9" fillId="2" borderId="3" xfId="0" applyFont="1" applyFill="1" applyBorder="1" applyAlignment="1">
      <alignment horizontal="left" vertical="top" wrapText="1"/>
    </xf>
    <xf numFmtId="0" fontId="9" fillId="2" borderId="3" xfId="0" applyFont="1" applyFill="1" applyBorder="1" applyAlignment="1">
      <alignment horizontal="center" vertical="top" wrapText="1"/>
    </xf>
    <xf numFmtId="164" fontId="9" fillId="2" borderId="3" xfId="0" applyNumberFormat="1" applyFont="1" applyFill="1" applyBorder="1" applyAlignment="1">
      <alignment horizontal="center" vertical="top" wrapText="1"/>
    </xf>
    <xf numFmtId="0" fontId="9" fillId="2" borderId="1" xfId="0" applyFont="1" applyFill="1" applyBorder="1" applyAlignment="1">
      <alignment horizontal="center" vertical="top" wrapText="1"/>
    </xf>
    <xf numFmtId="164" fontId="9" fillId="2" borderId="1" xfId="0" applyNumberFormat="1" applyFont="1" applyFill="1" applyBorder="1" applyAlignment="1">
      <alignment horizontal="center" vertical="top" wrapText="1"/>
    </xf>
    <xf numFmtId="0" fontId="9" fillId="2" borderId="30" xfId="0" applyFont="1" applyFill="1" applyBorder="1" applyAlignment="1">
      <alignment horizontal="center" vertical="top" wrapText="1"/>
    </xf>
    <xf numFmtId="4" fontId="9" fillId="2" borderId="1" xfId="0" applyNumberFormat="1" applyFont="1" applyFill="1" applyBorder="1" applyAlignment="1">
      <alignment horizontal="center" vertical="top" wrapText="1"/>
    </xf>
    <xf numFmtId="0" fontId="9" fillId="2" borderId="9" xfId="0" applyFont="1" applyFill="1" applyBorder="1" applyAlignment="1">
      <alignment vertical="top" wrapText="1"/>
    </xf>
    <xf numFmtId="4" fontId="9" fillId="2" borderId="0" xfId="0" applyNumberFormat="1" applyFont="1" applyFill="1" applyAlignment="1">
      <alignment horizontal="center" vertical="top" wrapText="1"/>
    </xf>
    <xf numFmtId="0" fontId="9" fillId="2" borderId="15" xfId="0" applyFont="1" applyFill="1" applyBorder="1" applyAlignment="1">
      <alignment horizontal="center" vertical="top" wrapText="1"/>
    </xf>
    <xf numFmtId="0" fontId="9" fillId="2" borderId="22" xfId="0" applyFont="1" applyFill="1" applyBorder="1" applyAlignment="1">
      <alignment horizontal="center" vertical="top" wrapText="1"/>
    </xf>
    <xf numFmtId="0" fontId="9" fillId="2" borderId="16" xfId="0" applyFont="1" applyFill="1" applyBorder="1" applyAlignment="1">
      <alignment vertical="top" wrapText="1"/>
    </xf>
    <xf numFmtId="0" fontId="9" fillId="2" borderId="16" xfId="0" applyFont="1" applyFill="1" applyBorder="1" applyAlignment="1">
      <alignment horizontal="left" vertical="top" wrapText="1"/>
    </xf>
    <xf numFmtId="164" fontId="9" fillId="2" borderId="16" xfId="0" applyNumberFormat="1" applyFont="1" applyFill="1" applyBorder="1" applyAlignment="1">
      <alignment horizontal="center" vertical="top" wrapText="1"/>
    </xf>
    <xf numFmtId="164" fontId="9" fillId="2" borderId="0" xfId="0" applyNumberFormat="1" applyFont="1" applyFill="1" applyBorder="1" applyAlignment="1">
      <alignment horizontal="center" vertical="top" wrapText="1"/>
    </xf>
    <xf numFmtId="0" fontId="9" fillId="2" borderId="33" xfId="0" applyFont="1" applyFill="1" applyBorder="1" applyAlignment="1">
      <alignment vertical="top" wrapText="1"/>
    </xf>
    <xf numFmtId="0" fontId="9" fillId="2" borderId="5" xfId="0" applyFont="1" applyFill="1" applyBorder="1" applyAlignment="1">
      <alignment horizontal="center" vertical="top" wrapText="1"/>
    </xf>
    <xf numFmtId="0" fontId="9" fillId="2" borderId="6" xfId="0" applyFont="1" applyFill="1" applyBorder="1" applyAlignment="1">
      <alignment vertical="top" wrapText="1"/>
    </xf>
    <xf numFmtId="0" fontId="9" fillId="2" borderId="6" xfId="0" applyFont="1" applyFill="1" applyBorder="1" applyAlignment="1">
      <alignment horizontal="left" vertical="top" wrapText="1"/>
    </xf>
    <xf numFmtId="164" fontId="9" fillId="2" borderId="6" xfId="0" applyNumberFormat="1" applyFont="1" applyFill="1" applyBorder="1" applyAlignment="1">
      <alignment horizontal="center" vertical="top" wrapText="1"/>
    </xf>
    <xf numFmtId="0" fontId="12" fillId="2" borderId="6" xfId="1" applyFont="1" applyFill="1" applyBorder="1" applyAlignment="1">
      <alignment horizontal="left" vertical="top" wrapText="1"/>
    </xf>
    <xf numFmtId="0" fontId="9" fillId="2" borderId="0" xfId="0" applyFont="1" applyFill="1" applyBorder="1" applyAlignment="1">
      <alignment horizontal="center" vertical="top" wrapText="1"/>
    </xf>
    <xf numFmtId="43" fontId="9" fillId="2" borderId="0" xfId="0" applyNumberFormat="1" applyFont="1" applyFill="1" applyAlignment="1">
      <alignment horizontal="center" vertical="top" wrapText="1"/>
    </xf>
    <xf numFmtId="0" fontId="9" fillId="3" borderId="10" xfId="0" applyFont="1" applyFill="1" applyBorder="1" applyAlignment="1">
      <alignment horizontal="left" vertical="top" wrapText="1"/>
    </xf>
    <xf numFmtId="0" fontId="1" fillId="0" borderId="35" xfId="0" applyFont="1" applyFill="1" applyBorder="1" applyAlignment="1">
      <alignment horizontal="center" vertical="top" wrapText="1"/>
    </xf>
    <xf numFmtId="3" fontId="3" fillId="0" borderId="22"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0" borderId="35" xfId="0" applyNumberFormat="1" applyFont="1" applyFill="1" applyBorder="1" applyAlignment="1">
      <alignment horizontal="center" vertical="center" wrapText="1"/>
    </xf>
    <xf numFmtId="3" fontId="3" fillId="0" borderId="12" xfId="0" applyNumberFormat="1"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14" xfId="0" applyNumberFormat="1" applyFont="1" applyFill="1" applyBorder="1" applyAlignment="1">
      <alignment horizontal="center" vertical="center" wrapText="1"/>
    </xf>
    <xf numFmtId="0" fontId="8" fillId="0" borderId="36" xfId="0" applyFont="1" applyBorder="1" applyAlignment="1">
      <alignment horizontal="left" vertical="center" wrapText="1"/>
    </xf>
    <xf numFmtId="0" fontId="8" fillId="0" borderId="43" xfId="0" applyFont="1" applyBorder="1" applyAlignment="1">
      <alignment horizontal="left" vertical="center" wrapText="1"/>
    </xf>
    <xf numFmtId="0" fontId="8" fillId="0" borderId="57" xfId="0" applyFont="1" applyBorder="1" applyAlignment="1">
      <alignment horizontal="left" vertical="center" wrapText="1"/>
    </xf>
    <xf numFmtId="0" fontId="8" fillId="0" borderId="36" xfId="0" applyFont="1" applyBorder="1" applyAlignment="1">
      <alignment horizontal="justify" vertical="center" wrapText="1"/>
    </xf>
    <xf numFmtId="0" fontId="8" fillId="0" borderId="43" xfId="0" applyFont="1" applyBorder="1" applyAlignment="1">
      <alignment horizontal="justify" vertical="center" wrapText="1"/>
    </xf>
    <xf numFmtId="0" fontId="8" fillId="0" borderId="57" xfId="0" applyFont="1" applyBorder="1" applyAlignment="1">
      <alignment horizontal="justify" vertical="center" wrapText="1"/>
    </xf>
    <xf numFmtId="0" fontId="9" fillId="2" borderId="35" xfId="0" applyFont="1" applyFill="1" applyBorder="1" applyAlignment="1">
      <alignment horizontal="left" vertical="top" wrapText="1"/>
    </xf>
    <xf numFmtId="0" fontId="9" fillId="2" borderId="17" xfId="0" applyFont="1" applyFill="1" applyBorder="1" applyAlignment="1">
      <alignment horizontal="left" vertical="top" wrapText="1"/>
    </xf>
    <xf numFmtId="0" fontId="9" fillId="2" borderId="1" xfId="0" applyFont="1" applyFill="1" applyBorder="1" applyAlignment="1">
      <alignment horizontal="left" vertical="top" wrapText="1"/>
    </xf>
    <xf numFmtId="0" fontId="9" fillId="2" borderId="1" xfId="0" applyFont="1" applyFill="1" applyBorder="1" applyAlignment="1">
      <alignment horizontal="center" vertical="top" wrapText="1"/>
    </xf>
    <xf numFmtId="0" fontId="12" fillId="2" borderId="1" xfId="1" applyFont="1" applyFill="1" applyBorder="1" applyAlignment="1">
      <alignment horizontal="center" vertical="top" wrapText="1"/>
    </xf>
    <xf numFmtId="0" fontId="9" fillId="2" borderId="8" xfId="0" applyFont="1" applyFill="1" applyBorder="1" applyAlignment="1">
      <alignment horizontal="left" vertical="top" wrapText="1"/>
    </xf>
    <xf numFmtId="0" fontId="9" fillId="2" borderId="16" xfId="0" applyFont="1" applyFill="1" applyBorder="1" applyAlignment="1">
      <alignment horizontal="left" vertical="top" wrapText="1"/>
    </xf>
    <xf numFmtId="164" fontId="9" fillId="2" borderId="8" xfId="0" applyNumberFormat="1" applyFont="1" applyFill="1" applyBorder="1" applyAlignment="1">
      <alignment horizontal="center" vertical="top" wrapText="1"/>
    </xf>
    <xf numFmtId="164" fontId="9" fillId="2" borderId="16" xfId="0" applyNumberFormat="1" applyFont="1" applyFill="1" applyBorder="1" applyAlignment="1">
      <alignment horizontal="center" vertical="top" wrapText="1"/>
    </xf>
    <xf numFmtId="0" fontId="9" fillId="2" borderId="8" xfId="0" applyFont="1" applyFill="1" applyBorder="1" applyAlignment="1">
      <alignment horizontal="center" vertical="top" wrapText="1"/>
    </xf>
    <xf numFmtId="0" fontId="9" fillId="2" borderId="41" xfId="0" applyFont="1" applyFill="1" applyBorder="1" applyAlignment="1">
      <alignment horizontal="center" vertical="top" wrapText="1"/>
    </xf>
    <xf numFmtId="0" fontId="9" fillId="2" borderId="16" xfId="0" applyFont="1" applyFill="1" applyBorder="1" applyAlignment="1">
      <alignment horizontal="center" vertical="top" wrapText="1"/>
    </xf>
    <xf numFmtId="0" fontId="9" fillId="2" borderId="9" xfId="0" applyFont="1" applyFill="1" applyBorder="1" applyAlignment="1">
      <alignment horizontal="center" vertical="top" wrapText="1"/>
    </xf>
    <xf numFmtId="0" fontId="11" fillId="2" borderId="3" xfId="0" applyFont="1" applyFill="1" applyBorder="1" applyAlignment="1">
      <alignment horizontal="center" vertical="top" wrapText="1"/>
    </xf>
    <xf numFmtId="0" fontId="11" fillId="2" borderId="6" xfId="0" applyFont="1" applyFill="1" applyBorder="1" applyAlignment="1">
      <alignment horizontal="center" vertical="top" wrapText="1"/>
    </xf>
    <xf numFmtId="0" fontId="11" fillId="2" borderId="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9" fillId="2" borderId="3" xfId="0" applyFont="1" applyFill="1" applyBorder="1" applyAlignment="1">
      <alignment horizontal="center" vertical="top" wrapText="1"/>
    </xf>
    <xf numFmtId="0" fontId="9" fillId="2" borderId="6" xfId="0" applyFont="1" applyFill="1" applyBorder="1" applyAlignment="1">
      <alignment horizontal="center" vertical="top" wrapText="1"/>
    </xf>
    <xf numFmtId="0" fontId="11" fillId="2" borderId="3"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9" fillId="2" borderId="22" xfId="0" applyFont="1" applyFill="1" applyBorder="1" applyAlignment="1">
      <alignment horizontal="center" vertical="top" wrapText="1"/>
    </xf>
    <xf numFmtId="0" fontId="9" fillId="2" borderId="68" xfId="0" applyFont="1" applyFill="1" applyBorder="1" applyAlignment="1">
      <alignment horizontal="center" vertical="top" wrapText="1"/>
    </xf>
    <xf numFmtId="0" fontId="9" fillId="2" borderId="15" xfId="0" applyFont="1" applyFill="1" applyBorder="1" applyAlignment="1">
      <alignment horizontal="center" vertical="top" wrapText="1"/>
    </xf>
    <xf numFmtId="0" fontId="14" fillId="2" borderId="0" xfId="0" applyFont="1" applyFill="1" applyAlignment="1">
      <alignment horizontal="center" vertical="top" wrapText="1"/>
    </xf>
    <xf numFmtId="0" fontId="9" fillId="2" borderId="10" xfId="0" applyFont="1" applyFill="1" applyBorder="1" applyAlignment="1">
      <alignment horizontal="left" vertical="top" wrapText="1"/>
    </xf>
    <xf numFmtId="0" fontId="9" fillId="2" borderId="2" xfId="0" applyFont="1" applyFill="1" applyBorder="1" applyAlignment="1">
      <alignment horizontal="center" vertical="top" wrapText="1"/>
    </xf>
    <xf numFmtId="0" fontId="9" fillId="2" borderId="5"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19" xfId="0" applyFont="1" applyFill="1" applyBorder="1" applyAlignment="1">
      <alignment horizontal="center" vertical="top" wrapText="1"/>
    </xf>
    <xf numFmtId="0" fontId="2" fillId="0" borderId="37"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3" fillId="0" borderId="67" xfId="0" applyFont="1" applyBorder="1" applyAlignment="1">
      <alignment horizontal="left" vertical="top" wrapText="1"/>
    </xf>
    <xf numFmtId="0" fontId="2" fillId="0" borderId="25"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1" fillId="0" borderId="37" xfId="0" applyFont="1" applyFill="1" applyBorder="1" applyAlignment="1">
      <alignment horizontal="center" vertical="top" wrapText="1"/>
    </xf>
    <xf numFmtId="0" fontId="1" fillId="0" borderId="44" xfId="0" applyFont="1" applyFill="1" applyBorder="1" applyAlignment="1">
      <alignment horizontal="center" vertical="top" wrapText="1"/>
    </xf>
    <xf numFmtId="0" fontId="1" fillId="0" borderId="45" xfId="0" applyFont="1" applyFill="1" applyBorder="1" applyAlignment="1">
      <alignment horizontal="center" vertical="top" wrapText="1"/>
    </xf>
    <xf numFmtId="0" fontId="1" fillId="0" borderId="49" xfId="0" applyFont="1" applyFill="1" applyBorder="1" applyAlignment="1">
      <alignment horizontal="center" vertical="top" wrapText="1"/>
    </xf>
    <xf numFmtId="0" fontId="1" fillId="0" borderId="47" xfId="0" applyFont="1" applyFill="1" applyBorder="1" applyAlignment="1">
      <alignment horizontal="center" vertical="top" wrapText="1"/>
    </xf>
    <xf numFmtId="0" fontId="1" fillId="0" borderId="50" xfId="0" applyFont="1" applyFill="1" applyBorder="1" applyAlignment="1">
      <alignment horizontal="center" vertical="top" wrapText="1"/>
    </xf>
    <xf numFmtId="0" fontId="1" fillId="0" borderId="33" xfId="0" applyFont="1" applyFill="1" applyBorder="1" applyAlignment="1">
      <alignment horizontal="center" vertical="top" wrapText="1"/>
    </xf>
    <xf numFmtId="0" fontId="2" fillId="0" borderId="36" xfId="0" applyFont="1" applyFill="1" applyBorder="1" applyAlignment="1">
      <alignment horizontal="center" vertical="top" wrapText="1"/>
    </xf>
    <xf numFmtId="0" fontId="2" fillId="0" borderId="57" xfId="0" applyFont="1" applyFill="1" applyBorder="1" applyAlignment="1">
      <alignment horizontal="center" vertical="top" wrapText="1"/>
    </xf>
    <xf numFmtId="0" fontId="3" fillId="0" borderId="0" xfId="0" applyFont="1" applyAlignment="1">
      <alignment horizontal="left" vertical="top" wrapText="1"/>
    </xf>
    <xf numFmtId="0" fontId="2" fillId="0" borderId="39"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2" borderId="0" xfId="0" applyFont="1" applyFill="1" applyAlignment="1">
      <alignment horizontal="center" vertical="center" wrapText="1"/>
    </xf>
    <xf numFmtId="0" fontId="2" fillId="2" borderId="36"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3" fillId="2" borderId="0" xfId="0" applyFont="1" applyFill="1" applyAlignment="1">
      <alignment horizontal="center" vertical="center" wrapText="1"/>
    </xf>
    <xf numFmtId="0" fontId="1" fillId="2" borderId="0" xfId="0" applyFont="1" applyFill="1" applyAlignment="1" applyProtection="1">
      <alignment horizontal="center" vertical="center" wrapText="1"/>
      <protection locked="0"/>
    </xf>
    <xf numFmtId="0" fontId="19" fillId="2" borderId="0" xfId="0" applyFont="1" applyFill="1" applyAlignment="1">
      <alignment horizontal="center" vertical="top" wrapText="1"/>
    </xf>
    <xf numFmtId="0" fontId="0" fillId="0" borderId="0" xfId="0" applyAlignment="1">
      <alignment wrapText="1"/>
    </xf>
    <xf numFmtId="0" fontId="18" fillId="0" borderId="29" xfId="0" applyFont="1" applyBorder="1" applyAlignment="1">
      <alignment horizontal="center" vertical="center" wrapText="1"/>
    </xf>
    <xf numFmtId="0" fontId="0" fillId="0" borderId="30" xfId="0" applyBorder="1" applyAlignment="1">
      <alignment horizontal="center" vertical="center" wrapText="1"/>
    </xf>
    <xf numFmtId="0" fontId="18" fillId="0" borderId="20" xfId="0" applyFont="1" applyBorder="1" applyAlignment="1">
      <alignment horizontal="center" vertical="center" wrapText="1"/>
    </xf>
    <xf numFmtId="0" fontId="0" fillId="0" borderId="21" xfId="0" applyBorder="1" applyAlignment="1">
      <alignment horizontal="center" vertical="center" wrapText="1"/>
    </xf>
    <xf numFmtId="0" fontId="18" fillId="0" borderId="25" xfId="0" applyFont="1" applyBorder="1" applyAlignment="1">
      <alignment horizontal="center" vertical="center" wrapText="1"/>
    </xf>
    <xf numFmtId="0" fontId="0" fillId="0" borderId="27" xfId="0" applyBorder="1" applyAlignment="1">
      <alignment horizontal="center" vertical="center" wrapText="1"/>
    </xf>
    <xf numFmtId="0" fontId="0" fillId="0" borderId="21" xfId="0" applyBorder="1" applyAlignment="1">
      <alignment wrapText="1"/>
    </xf>
    <xf numFmtId="0" fontId="18" fillId="0" borderId="0" xfId="0" applyFont="1" applyAlignment="1">
      <alignment horizontal="center"/>
    </xf>
  </cellXfs>
  <cellStyles count="2">
    <cellStyle name="Гиперссылка" xfId="1" builtinId="8"/>
    <cellStyle name="Обычный" xfId="0" builtinId="0"/>
  </cellStyles>
  <dxfs count="0"/>
  <tableStyles count="0" defaultTableStyle="TableStyleMedium2" defaultPivotStyle="PivotStyleLight16"/>
  <colors>
    <mruColors>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051;&#1080;&#1089;&#1090;%20&#1074;%20C%20%20Users%20s.alekseev%20Desktop%20&#1055;&#1088;&#1086;&#1077;&#1082;&#1090;%20&#1041;&#1058;_ver3.doc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инансовые продукты"/>
      <sheetName val="Нефинансовые продукты"/>
      <sheetName val="Лист1"/>
    </sheetNames>
    <sheetDataSet>
      <sheetData sheetId="0" refreshError="1"/>
      <sheetData sheetId="1" refreshError="1"/>
      <sheetData sheetId="2">
        <row r="2">
          <cell r="A2" t="str">
            <v>проектное финансирование</v>
          </cell>
        </row>
        <row r="3">
          <cell r="A3" t="str">
            <v>гарантии</v>
          </cell>
        </row>
        <row r="4">
          <cell r="A4" t="str">
            <v>кредитование</v>
          </cell>
        </row>
        <row r="5">
          <cell r="A5" t="str">
            <v>господдержка</v>
          </cell>
        </row>
        <row r="6">
          <cell r="A6" t="str">
            <v>контрактное кредитование</v>
          </cell>
        </row>
        <row r="7">
          <cell r="A7" t="str">
            <v>инвестиционное кредитование</v>
          </cell>
        </row>
        <row r="8">
          <cell r="A8" t="str">
            <v>инвестирование</v>
          </cell>
        </row>
        <row r="9">
          <cell r="A9" t="str">
            <v>розничный лизинг</v>
          </cell>
        </row>
        <row r="10">
          <cell r="A10" t="str">
            <v>участие в капитале</v>
          </cell>
        </row>
        <row r="11">
          <cell r="A11" t="str">
            <v>аккредитивы</v>
          </cell>
        </row>
        <row r="12">
          <cell r="A12" t="str">
            <v>корпоративный лизинг</v>
          </cell>
        </row>
        <row r="13">
          <cell r="A13" t="str">
            <v>госсектор</v>
          </cell>
        </row>
        <row r="14">
          <cell r="A14" t="str">
            <v>займ</v>
          </cell>
        </row>
        <row r="15">
          <cell r="A15" t="str">
            <v>реализация имущества</v>
          </cell>
        </row>
        <row r="16">
          <cell r="A16" t="str">
            <v>секьюритизация ипотечных кредитов</v>
          </cell>
        </row>
        <row r="17">
          <cell r="A17" t="str">
            <v>информационно-аналитические материалы</v>
          </cell>
        </row>
        <row r="18">
          <cell r="A18" t="str">
            <v>техническая экспертиза проектов</v>
          </cell>
        </row>
        <row r="19">
          <cell r="A19" t="str">
            <v>финансово-технический аудит</v>
          </cell>
        </row>
        <row r="20">
          <cell r="A20" t="str">
            <v>проектирование и цифровые технологии</v>
          </cell>
        </row>
        <row r="21">
          <cell r="A21" t="str">
            <v>оборотное, инвестиционное, контрактное кредитование по двухуровневой системе</v>
          </cell>
        </row>
        <row r="22">
          <cell r="A22" t="str">
            <v>инвестиционное кредитование по двухуровневой системе</v>
          </cell>
        </row>
        <row r="23">
          <cell r="A23" t="str">
            <v>пополнение оборотных средств</v>
          </cell>
        </row>
        <row r="24">
          <cell r="A24" t="str">
            <v>инвестиционное и оборотное кредитование</v>
          </cell>
        </row>
        <row r="25">
          <cell r="A25" t="str">
            <v>факторинг</v>
          </cell>
        </row>
        <row r="26">
          <cell r="A26" t="str">
            <v>инвестиционное консультирование и экспертиза проекта</v>
          </cell>
        </row>
        <row r="27">
          <cell r="A27" t="str">
            <v>информационное консультирование</v>
          </cell>
        </row>
        <row r="28">
          <cell r="A28" t="str">
            <v>тренинги, семинары</v>
          </cell>
        </row>
        <row r="29">
          <cell r="A29" t="str">
            <v>размещение денежных средств</v>
          </cell>
        </row>
        <row r="30">
          <cell r="A30" t="str">
            <v>услуги в сфере строительства</v>
          </cell>
        </row>
        <row r="31">
          <cell r="A31" t="str">
            <v>предэкспортное финансирование</v>
          </cell>
        </row>
        <row r="32">
          <cell r="A32" t="str">
            <v>экспортное финансирование</v>
          </cell>
        </row>
        <row r="33">
          <cell r="A33" t="str">
            <v>экспортное страхование</v>
          </cell>
        </row>
        <row r="34">
          <cell r="A34" t="str">
            <v>экспортные гарантии</v>
          </cell>
        </row>
        <row r="35">
          <cell r="A35" t="str">
            <v>экспортный факторинг</v>
          </cell>
        </row>
        <row r="38">
          <cell r="A38" t="str">
            <v>Физ.лица</v>
          </cell>
        </row>
        <row r="39">
          <cell r="A39" t="str">
            <v xml:space="preserve">Малый </v>
          </cell>
        </row>
        <row r="40">
          <cell r="A40" t="str">
            <v>Корпоративный и малый</v>
          </cell>
        </row>
        <row r="41">
          <cell r="A41" t="str">
            <v xml:space="preserve">Корпоративный  </v>
          </cell>
        </row>
        <row r="44">
          <cell r="A44" t="str">
            <v>проектное финансирование</v>
          </cell>
        </row>
        <row r="45">
          <cell r="A45" t="str">
            <v>инвестиционное финансирование</v>
          </cell>
        </row>
        <row r="46">
          <cell r="A46" t="str">
            <v>финансирование текущей деятельности</v>
          </cell>
        </row>
        <row r="47">
          <cell r="A47" t="str">
            <v>лизинг</v>
          </cell>
        </row>
        <row r="48">
          <cell r="A48" t="str">
            <v>поддержка экспорта</v>
          </cell>
        </row>
        <row r="49">
          <cell r="A49" t="str">
            <v>поддержка банков, финансовых и нефинансовых организаций для финансирования МСП</v>
          </cell>
        </row>
        <row r="50">
          <cell r="A50" t="str">
            <v>банковское обслуживание</v>
          </cell>
        </row>
        <row r="51">
          <cell r="A51" t="str">
            <v>финансирование проектов</v>
          </cell>
        </row>
        <row r="52">
          <cell r="A52" t="str">
            <v>подготовка проектов к финансированию</v>
          </cell>
        </row>
        <row r="53">
          <cell r="A53" t="str">
            <v>услуги для субъектов МСП</v>
          </cell>
        </row>
        <row r="54">
          <cell r="A54" t="str">
            <v>услуги в жилищной сфере</v>
          </cell>
        </row>
        <row r="55">
          <cell r="A55" t="str">
            <v>услуги в инженерной и технологической сфере</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6" Type="http://schemas.openxmlformats.org/officeDocument/2006/relationships/hyperlink" Target="https://gisp.gov.ru/support-measures/list/7763789/" TargetMode="External"/><Relationship Id="rId21" Type="http://schemas.openxmlformats.org/officeDocument/2006/relationships/hyperlink" Target="https://gisp.gov.ru/support-measures/list/6476153/" TargetMode="External"/><Relationship Id="rId42" Type="http://schemas.openxmlformats.org/officeDocument/2006/relationships/hyperlink" Target="http://frprf.ru/zaymy/komplektuyushchie-izdeliya/" TargetMode="External"/><Relationship Id="rId47" Type="http://schemas.openxmlformats.org/officeDocument/2006/relationships/hyperlink" Target="http://frprf.ru/zaymy/regiony/" TargetMode="External"/><Relationship Id="rId63" Type="http://schemas.openxmlformats.org/officeDocument/2006/relationships/hyperlink" Target="http://www.minkavkaz.gov.ru/ministry/activities/government-programs-fcp/46/" TargetMode="External"/><Relationship Id="rId68" Type="http://schemas.openxmlformats.org/officeDocument/2006/relationships/hyperlink" Target="https://www.mspbank.ru/guarantee-ngs/borrowers/index.php" TargetMode="External"/><Relationship Id="rId84" Type="http://schemas.openxmlformats.org/officeDocument/2006/relationships/hyperlink" Target="https://www.mspbank.ru/credit/silver/?SUM_FROM=5000000&amp;TARGET=69&amp;MONTHS_TO=1&amp;SUM_TO=5000000&amp;BUSINESS_SIZE=72&amp;SPECIAL=148&amp;ID%5B0%5D=36868" TargetMode="External"/><Relationship Id="rId89" Type="http://schemas.openxmlformats.org/officeDocument/2006/relationships/hyperlink" Target="http://vebinfra.ru/services/investment-consulting/" TargetMode="External"/><Relationship Id="rId112" Type="http://schemas.openxmlformats.org/officeDocument/2006/relationships/hyperlink" Target="https://www.russiatourism.ru/contents/deyatelnost/" TargetMode="External"/><Relationship Id="rId16" Type="http://schemas.openxmlformats.org/officeDocument/2006/relationships/hyperlink" Target="https://gisp.gov.ru/support-measures/list/7768022/" TargetMode="External"/><Relationship Id="rId107" Type="http://schemas.openxmlformats.org/officeDocument/2006/relationships/hyperlink" Target="https://www.rosminzdrav.ru/poleznye-resursy/vedomstvennaya-tselevaya-programma-razvitie-materialno-tehnicheskoy-bazy-detskih-poliklinik-i-detskih-poliklinicheskih-otdeleniy-meditsinskih-organizatsiy" TargetMode="External"/><Relationship Id="rId11" Type="http://schemas.openxmlformats.org/officeDocument/2006/relationships/hyperlink" Target="https://gisp.gov.ru/support-measures/list/8879944/" TargetMode="External"/><Relationship Id="rId32" Type="http://schemas.openxmlformats.org/officeDocument/2006/relationships/hyperlink" Target="https://gisp.gov.ru/support-measures/list/6616898/" TargetMode="External"/><Relationship Id="rId37" Type="http://schemas.openxmlformats.org/officeDocument/2006/relationships/hyperlink" Target="https://gisp.gov.ru/support-measures/list/7783234/" TargetMode="External"/><Relationship Id="rId53" Type="http://schemas.openxmlformats.org/officeDocument/2006/relationships/hyperlink" Target="http://corpmsp.ru/finansovaya-podderzhka/garantiynaya-podderzhka-subektov-msp-ngs/" TargetMode="External"/><Relationship Id="rId58" Type="http://schemas.openxmlformats.org/officeDocument/2006/relationships/hyperlink" Target="https://gisp.gov.ru/support-measures/list/6616912/" TargetMode="External"/><Relationship Id="rId74" Type="http://schemas.openxmlformats.org/officeDocument/2006/relationships/hyperlink" Target="https://corpmsp.ru/obespechenie-dostupa-k-goszakupkam/" TargetMode="External"/><Relationship Id="rId79" Type="http://schemas.openxmlformats.org/officeDocument/2006/relationships/hyperlink" Target="https://www.rosminzdrav.ru/" TargetMode="External"/><Relationship Id="rId102" Type="http://schemas.openxmlformats.org/officeDocument/2006/relationships/hyperlink" Target="http://www.minstroyrf.ru/trades/realizaciya-gosudarstvennyh-programm/" TargetMode="External"/><Relationship Id="rId5" Type="http://schemas.openxmlformats.org/officeDocument/2006/relationships/hyperlink" Target="http://&#1084;&#1086;&#1085;&#1086;&#1075;&#1086;&#1088;&#1086;&#1076;&#1072;.&#1088;&#1092;/work/products/sofin/" TargetMode="External"/><Relationship Id="rId90" Type="http://schemas.openxmlformats.org/officeDocument/2006/relationships/hyperlink" Target="https://www.mspbank.ru/credit/" TargetMode="External"/><Relationship Id="rId95" Type="http://schemas.openxmlformats.org/officeDocument/2006/relationships/hyperlink" Target="https://gisp.gov.ru/support-measures/list/7752283/" TargetMode="External"/><Relationship Id="rId22" Type="http://schemas.openxmlformats.org/officeDocument/2006/relationships/hyperlink" Target="https://gisp.gov.ru/support-measures/list/6476176/" TargetMode="External"/><Relationship Id="rId27" Type="http://schemas.openxmlformats.org/officeDocument/2006/relationships/hyperlink" Target="https://gisp.gov.ru/support-measures/list/7782674/" TargetMode="External"/><Relationship Id="rId43" Type="http://schemas.openxmlformats.org/officeDocument/2006/relationships/hyperlink" Target="http://frprf.ru/zaymy/konversiya/" TargetMode="External"/><Relationship Id="rId48" Type="http://schemas.openxmlformats.org/officeDocument/2006/relationships/hyperlink" Target="https://www.exportcenter.ru/services/podderzhka-eksportnykh-postavok/" TargetMode="External"/><Relationship Id="rId64" Type="http://schemas.openxmlformats.org/officeDocument/2006/relationships/hyperlink" Target="http://fondgkh.ru/finances/cat/finansovaya-podderzhka-kapitalnogo-remonta-v-2017-godu/" TargetMode="External"/><Relationship Id="rId69" Type="http://schemas.openxmlformats.org/officeDocument/2006/relationships/hyperlink" Target="http://www.fond-kino.ru/news/fond-kino-obavlaet-sbor-zaavok-na-podderzku-modernizacii-kinozalov-v-2019-godu/" TargetMode="External"/><Relationship Id="rId113" Type="http://schemas.openxmlformats.org/officeDocument/2006/relationships/hyperlink" Target="https://digital.gov.ru/ru/activity/directions/878/" TargetMode="External"/><Relationship Id="rId80" Type="http://schemas.openxmlformats.org/officeDocument/2006/relationships/hyperlink" Target="https://www.rosminzdrav.ru/" TargetMode="External"/><Relationship Id="rId85" Type="http://schemas.openxmlformats.org/officeDocument/2006/relationships/hyperlink" Target="https://www.mspbank.ru/credit/contract-credit/?SUM_FROM=5000000&amp;TARGET=68&amp;MONTHS_TO=1&amp;SUM_TO=5000000&amp;BUSINESS_SIZE=72&amp;ID%5B0%5D=36633&amp;ID%5B1%5D=36635" TargetMode="External"/><Relationship Id="rId12" Type="http://schemas.openxmlformats.org/officeDocument/2006/relationships/hyperlink" Target="https://gisp.gov.ru/support-measures/list/7016770/" TargetMode="External"/><Relationship Id="rId17" Type="http://schemas.openxmlformats.org/officeDocument/2006/relationships/hyperlink" Target="https://gisp.gov.ru/support-measures/list/7754140/" TargetMode="External"/><Relationship Id="rId33" Type="http://schemas.openxmlformats.org/officeDocument/2006/relationships/hyperlink" Target="https://www.gisip.ru/" TargetMode="External"/><Relationship Id="rId38" Type="http://schemas.openxmlformats.org/officeDocument/2006/relationships/hyperlink" Target="https://gisp.gov.ru/support-measures/list/6711887/" TargetMode="External"/><Relationship Id="rId59" Type="http://schemas.openxmlformats.org/officeDocument/2006/relationships/hyperlink" Target="https://gisp.gov.ru/support-measures/list/7773929/" TargetMode="External"/><Relationship Id="rId103" Type="http://schemas.openxmlformats.org/officeDocument/2006/relationships/hyperlink" Target="http://corpmsp.ru/finansovaya-podderzhka/garantiynaya-podderzhka-subektov-msp-ngs/" TargetMode="External"/><Relationship Id="rId108" Type="http://schemas.openxmlformats.org/officeDocument/2006/relationships/hyperlink" Target="http://mcx.ru/activity/state-support/measures/subsidy-credit-2017/" TargetMode="External"/><Relationship Id="rId54" Type="http://schemas.openxmlformats.org/officeDocument/2006/relationships/hyperlink" Target="https://gisp.gov.ru/support-measures/list/6987532/" TargetMode="External"/><Relationship Id="rId70" Type="http://schemas.openxmlformats.org/officeDocument/2006/relationships/hyperlink" Target="http://www.minsport.gov.ru/activities/federal-programs/fiz-ra-i-sport-skryt/26377/" TargetMode="External"/><Relationship Id="rId75" Type="http://schemas.openxmlformats.org/officeDocument/2006/relationships/hyperlink" Target="https://corpmsp.ru/finansovaya-podderzhka/lizingovaya-podderzhka/" TargetMode="External"/><Relationship Id="rId91" Type="http://schemas.openxmlformats.org/officeDocument/2006/relationships/hyperlink" Target="http://frprf.ru/zaymy/markirovka-lekarstv/" TargetMode="External"/><Relationship Id="rId96" Type="http://schemas.openxmlformats.org/officeDocument/2006/relationships/hyperlink" Target="https://gisp.gov.ru/support-measures/list/6922613/" TargetMode="External"/><Relationship Id="rId1" Type="http://schemas.openxmlformats.org/officeDocument/2006/relationships/printerSettings" Target="../printerSettings/printerSettings1.bin"/><Relationship Id="rId6" Type="http://schemas.openxmlformats.org/officeDocument/2006/relationships/hyperlink" Target="http://&#1084;&#1086;&#1085;&#1086;&#1075;&#1086;&#1088;&#1086;&#1076;&#1072;.&#1088;&#1092;/work/products/project-office/" TargetMode="External"/><Relationship Id="rId15" Type="http://schemas.openxmlformats.org/officeDocument/2006/relationships/hyperlink" Target="https://gisp.gov.ru/support-measures/list/8870584/" TargetMode="External"/><Relationship Id="rId23" Type="http://schemas.openxmlformats.org/officeDocument/2006/relationships/hyperlink" Target="https://gisp.gov.ru/support-measures/list/6616908/" TargetMode="External"/><Relationship Id="rId28" Type="http://schemas.openxmlformats.org/officeDocument/2006/relationships/hyperlink" Target="https://gisp.gov.ru/support-measures/list/7766981/" TargetMode="External"/><Relationship Id="rId36" Type="http://schemas.openxmlformats.org/officeDocument/2006/relationships/hyperlink" Target="https://gisp.gov.ru/support-measures/list/8866032/" TargetMode="External"/><Relationship Id="rId49" Type="http://schemas.openxmlformats.org/officeDocument/2006/relationships/hyperlink" Target="https://www.exportcenter.ru/services/prodvizhenie-na-vneshnie-rynki/" TargetMode="External"/><Relationship Id="rId57" Type="http://schemas.openxmlformats.org/officeDocument/2006/relationships/hyperlink" Target="http://minpromtorg.gov.ru/activities/industry/otrasli/farma/" TargetMode="External"/><Relationship Id="rId106" Type="http://schemas.openxmlformats.org/officeDocument/2006/relationships/hyperlink" Target="http://www.mkrf.ru/about/departments/departament_gosudarstvennoy_podderzhki_iskusstva_i_narodnogo_tvorchestva/activities/441543/?sphrase_id=2172385" TargetMode="External"/><Relationship Id="rId114" Type="http://schemas.openxmlformats.org/officeDocument/2006/relationships/printerSettings" Target="../printerSettings/printerSettings2.bin"/><Relationship Id="rId10" Type="http://schemas.openxmlformats.org/officeDocument/2006/relationships/hyperlink" Target="https://gisp.gov.ru/support-measures/list/6476129/" TargetMode="External"/><Relationship Id="rId31" Type="http://schemas.openxmlformats.org/officeDocument/2006/relationships/hyperlink" Target="https://gisp.gov.ru/support-measures/list/7767019/" TargetMode="External"/><Relationship Id="rId44" Type="http://schemas.openxmlformats.org/officeDocument/2006/relationships/hyperlink" Target="http://frprf.ru/zaymy/stankostroenie/" TargetMode="External"/><Relationship Id="rId52" Type="http://schemas.openxmlformats.org/officeDocument/2006/relationships/hyperlink" Target="https://www.exiar.ru/products/for-exporters/" TargetMode="External"/><Relationship Id="rId60" Type="http://schemas.openxmlformats.org/officeDocument/2006/relationships/hyperlink" Target="http://minpromtorg.gov.ru/activities/industry/siszadachi/oboronprom/" TargetMode="External"/><Relationship Id="rId65" Type="http://schemas.openxmlformats.org/officeDocument/2006/relationships/hyperlink" Target="http://fondgkh.ru/finances/cat/metodicheskie-materialyi-i-rekomendatsii/" TargetMode="External"/><Relationship Id="rId73" Type="http://schemas.openxmlformats.org/officeDocument/2006/relationships/hyperlink" Target="https://corpmsp.ru/informatsionno-marketingovaya-podderzhka/" TargetMode="External"/><Relationship Id="rId78" Type="http://schemas.openxmlformats.org/officeDocument/2006/relationships/hyperlink" Target="https://gisp.gov.ru/support-measures/list/6476161/" TargetMode="External"/><Relationship Id="rId81" Type="http://schemas.openxmlformats.org/officeDocument/2006/relationships/hyperlink" Target="https://veb.ru/biznesu/fabrika-proektnogo-finansirovaniya/" TargetMode="External"/><Relationship Id="rId86" Type="http://schemas.openxmlformats.org/officeDocument/2006/relationships/hyperlink" Target="http://mcx.ru/activity/state-support/measures/crops-subsidy/" TargetMode="External"/><Relationship Id="rId94" Type="http://schemas.openxmlformats.org/officeDocument/2006/relationships/hyperlink" Target="http://mcx.ru/activity/state-support/measures/unified-subsidy/" TargetMode="External"/><Relationship Id="rId99" Type="http://schemas.openxmlformats.org/officeDocument/2006/relationships/hyperlink" Target="https://edu.gov.ru/" TargetMode="External"/><Relationship Id="rId101" Type="http://schemas.openxmlformats.org/officeDocument/2006/relationships/hyperlink" Target="http://www.minstroyrf.ru/trades/realizaciya-gosudarstvennyh-programm/" TargetMode="External"/><Relationship Id="rId4" Type="http://schemas.openxmlformats.org/officeDocument/2006/relationships/hyperlink" Target="http://&#1084;&#1086;&#1085;&#1086;&#1075;&#1086;&#1088;&#1086;&#1076;&#1072;.&#1088;&#1092;/work/products/invest-projects/" TargetMode="External"/><Relationship Id="rId9" Type="http://schemas.openxmlformats.org/officeDocument/2006/relationships/hyperlink" Target="https://gisp.gov.ru/support-measures/list/9212548/" TargetMode="External"/><Relationship Id="rId13" Type="http://schemas.openxmlformats.org/officeDocument/2006/relationships/hyperlink" Target="https://gisp.gov.ru/support-measures/list/7768465/" TargetMode="External"/><Relationship Id="rId18" Type="http://schemas.openxmlformats.org/officeDocument/2006/relationships/hyperlink" Target="https://gisp.gov.ru/support-measures/list/6986646/" TargetMode="External"/><Relationship Id="rId39" Type="http://schemas.openxmlformats.org/officeDocument/2006/relationships/hyperlink" Target="https://gisp.gov.ru/support-measures/list/6711908/" TargetMode="External"/><Relationship Id="rId109" Type="http://schemas.openxmlformats.org/officeDocument/2006/relationships/hyperlink" Target="http://mcx.ru/activity/state-support/measures/machinery-subsidy/" TargetMode="External"/><Relationship Id="rId34" Type="http://schemas.openxmlformats.org/officeDocument/2006/relationships/hyperlink" Target="https://gisp.gov.ru/support-measures/list/8866135/" TargetMode="External"/><Relationship Id="rId50" Type="http://schemas.openxmlformats.org/officeDocument/2006/relationships/hyperlink" Target="https://www.exportcenter.ru/services/sertifikatsiya-i-litsenzirovanie/" TargetMode="External"/><Relationship Id="rId55" Type="http://schemas.openxmlformats.org/officeDocument/2006/relationships/hyperlink" Target="https://gisp.gov.ru/support-measures/list/6616939/" TargetMode="External"/><Relationship Id="rId76" Type="http://schemas.openxmlformats.org/officeDocument/2006/relationships/hyperlink" Target="https://www.mspbank.ru/credit/agropark/?SUM_FROM=5000000&amp;TARGET=67&amp;MONTHS_TO=1&amp;SUM_TO=5000000&amp;SPECIAL=78&amp;ID%5B0%5D=1304&amp;ID%5B1%5D=1305" TargetMode="External"/><Relationship Id="rId97" Type="http://schemas.openxmlformats.org/officeDocument/2006/relationships/hyperlink" Target="https://gisp.gov.ru/support-measures/list/6476169/" TargetMode="External"/><Relationship Id="rId104" Type="http://schemas.openxmlformats.org/officeDocument/2006/relationships/hyperlink" Target="https://konkurs.gorodsreda.ru/" TargetMode="External"/><Relationship Id="rId7" Type="http://schemas.openxmlformats.org/officeDocument/2006/relationships/hyperlink" Target="https://&#1087;&#1088;&#1077;&#1079;&#1080;&#1076;&#1077;&#1085;&#1090;&#1089;&#1082;&#1080;&#1077;&#1075;&#1088;&#1072;&#1085;&#1090;&#1099;.&#1088;&#1092;/" TargetMode="External"/><Relationship Id="rId71" Type="http://schemas.openxmlformats.org/officeDocument/2006/relationships/hyperlink" Target="https://veb.ru/regionam/podderzhka-monogorodov/meri-podderzki/" TargetMode="External"/><Relationship Id="rId92" Type="http://schemas.openxmlformats.org/officeDocument/2006/relationships/hyperlink" Target="http://frprf.ru/zaymy/tsifrovizatsiya-promyshlennosti/" TargetMode="External"/><Relationship Id="rId2" Type="http://schemas.openxmlformats.org/officeDocument/2006/relationships/hyperlink" Target="http://economy.gov.ru/minec/activity/sections/smallBusiness/" TargetMode="External"/><Relationship Id="rId29" Type="http://schemas.openxmlformats.org/officeDocument/2006/relationships/hyperlink" Target="https://gisp.gov.ru/support-measures/list/6476147/" TargetMode="External"/><Relationship Id="rId24" Type="http://schemas.openxmlformats.org/officeDocument/2006/relationships/hyperlink" Target="https://gisp.gov.ru/support-measures/list/7754168/" TargetMode="External"/><Relationship Id="rId40" Type="http://schemas.openxmlformats.org/officeDocument/2006/relationships/hyperlink" Target="http://eximbank.ru/credits/garant.php" TargetMode="External"/><Relationship Id="rId45" Type="http://schemas.openxmlformats.org/officeDocument/2006/relationships/hyperlink" Target="http://frprf.ru/lizing/" TargetMode="External"/><Relationship Id="rId66" Type="http://schemas.openxmlformats.org/officeDocument/2006/relationships/hyperlink" Target="https://digital.gov.ru/ru/activity/directions/142/" TargetMode="External"/><Relationship Id="rId87" Type="http://schemas.openxmlformats.org/officeDocument/2006/relationships/hyperlink" Target="http://mcx.ru/activity/state-support/measures/cattle-subsidy/" TargetMode="External"/><Relationship Id="rId110" Type="http://schemas.openxmlformats.org/officeDocument/2006/relationships/hyperlink" Target="http://economy.gov.ru/minec/activity/sections/smallBusiness/" TargetMode="External"/><Relationship Id="rId61" Type="http://schemas.openxmlformats.org/officeDocument/2006/relationships/hyperlink" Target="https://rosmintrud.ru/employment/employment" TargetMode="External"/><Relationship Id="rId82" Type="http://schemas.openxmlformats.org/officeDocument/2006/relationships/hyperlink" Target="https://www.mspbank.ru/credit/women-entrepreneurship" TargetMode="External"/><Relationship Id="rId19" Type="http://schemas.openxmlformats.org/officeDocument/2006/relationships/hyperlink" Target="https://gisp.gov.ru/support-measures/list/7763815/" TargetMode="External"/><Relationship Id="rId14" Type="http://schemas.openxmlformats.org/officeDocument/2006/relationships/hyperlink" Target="https://gisp.gov.ru/support-measures/list/6476131/" TargetMode="External"/><Relationship Id="rId30" Type="http://schemas.openxmlformats.org/officeDocument/2006/relationships/hyperlink" Target="https://gisp.gov.ru/support-measures/list/6922631/" TargetMode="External"/><Relationship Id="rId35" Type="http://schemas.openxmlformats.org/officeDocument/2006/relationships/hyperlink" Target="https://gisp.gov.ru/support-measures/list/7775011/" TargetMode="External"/><Relationship Id="rId56" Type="http://schemas.openxmlformats.org/officeDocument/2006/relationships/hyperlink" Target="https://gisp.gov.ru/support-measures/list/6616940/" TargetMode="External"/><Relationship Id="rId77" Type="http://schemas.openxmlformats.org/officeDocument/2006/relationships/hyperlink" Target="https://gisp.gov.ru/support-measures/list/8870530/" TargetMode="External"/><Relationship Id="rId100" Type="http://schemas.openxmlformats.org/officeDocument/2006/relationships/hyperlink" Target="http://www.minstroyrf.ru/trades/zhilishno-kommunalnoe-hozyajstvo/strategicheskoe-napravlenie-razvitiya-zhkkh-i-gorodskaya-sreda/?sphrase_id=548733" TargetMode="External"/><Relationship Id="rId105" Type="http://schemas.openxmlformats.org/officeDocument/2006/relationships/hyperlink" Target="http://www.mkrf.ru/documents/subsidiya-na-podderzhku-otrasli-kultury/?sphrase_id=2172399" TargetMode="External"/><Relationship Id="rId8" Type="http://schemas.openxmlformats.org/officeDocument/2006/relationships/hyperlink" Target="https://gisp.gov.ru/support-measures/list/6476133/" TargetMode="External"/><Relationship Id="rId51" Type="http://schemas.openxmlformats.org/officeDocument/2006/relationships/hyperlink" Target="https://www.exportcenter.ru/services/subsidirovanie/" TargetMode="External"/><Relationship Id="rId72" Type="http://schemas.openxmlformats.org/officeDocument/2006/relationships/hyperlink" Target="http://vebinfra.ru/services/funding-projects/" TargetMode="External"/><Relationship Id="rId93" Type="http://schemas.openxmlformats.org/officeDocument/2006/relationships/hyperlink" Target="http://frprf.ru/zaymy/proizvoditelnost-truda/" TargetMode="External"/><Relationship Id="rId98" Type="http://schemas.openxmlformats.org/officeDocument/2006/relationships/hyperlink" Target="https://minvr.ru/activity/territorii-operezhayushchego-razvitiya/" TargetMode="External"/><Relationship Id="rId3" Type="http://schemas.openxmlformats.org/officeDocument/2006/relationships/hyperlink" Target="http://economy.gov.ru/minec/about/structure/depOsobEcZone/" TargetMode="External"/><Relationship Id="rId25" Type="http://schemas.openxmlformats.org/officeDocument/2006/relationships/hyperlink" Target="https://gisp.gov.ru/support-measures/list/8879809/" TargetMode="External"/><Relationship Id="rId46" Type="http://schemas.openxmlformats.org/officeDocument/2006/relationships/hyperlink" Target="http://frprf.ru/zaymy/proekty-razvitiya/" TargetMode="External"/><Relationship Id="rId67" Type="http://schemas.openxmlformats.org/officeDocument/2006/relationships/hyperlink" Target="https://www.mspbank.ru/credit/mono-cities/" TargetMode="External"/><Relationship Id="rId20" Type="http://schemas.openxmlformats.org/officeDocument/2006/relationships/hyperlink" Target="https://gisp.gov.ru/support-measures/list/6476149/" TargetMode="External"/><Relationship Id="rId41" Type="http://schemas.openxmlformats.org/officeDocument/2006/relationships/hyperlink" Target="http://eximbank.ru/credits/index.php" TargetMode="External"/><Relationship Id="rId62" Type="http://schemas.openxmlformats.org/officeDocument/2006/relationships/hyperlink" Target="https://minvr.ru/activity/" TargetMode="External"/><Relationship Id="rId83" Type="http://schemas.openxmlformats.org/officeDocument/2006/relationships/hyperlink" Target="https://www.mspbank.ru/credit/high-tech/?SUM_FROM=28638373&amp;TARGET=67&amp;MONTHS_TO=16&amp;SUM_TO=28638373&amp;BUSINESS_SIZE=72&amp;ID%5B0%5D=36645" TargetMode="External"/><Relationship Id="rId88" Type="http://schemas.openxmlformats.org/officeDocument/2006/relationships/hyperlink" Target="http://mcx.ru/activity/state-support/measures/building-compensation/" TargetMode="External"/><Relationship Id="rId111" Type="http://schemas.openxmlformats.org/officeDocument/2006/relationships/hyperlink" Target="consultantplus://offline/ref=F464304602F6F5C08FE37F5EA89C6679212997A776002B837BEAAF3B9D3CCC26BD1A482B77E29B71533DB0F6C5B6dDI"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G11"/>
  <sheetViews>
    <sheetView workbookViewId="0">
      <selection activeCell="E4" sqref="E4:E11"/>
    </sheetView>
  </sheetViews>
  <sheetFormatPr defaultRowHeight="14.4" x14ac:dyDescent="0.3"/>
  <cols>
    <col min="3" max="3" width="16.88671875" customWidth="1"/>
    <col min="4" max="4" width="14.88671875" customWidth="1"/>
    <col min="5" max="5" width="27.6640625" customWidth="1"/>
    <col min="6" max="6" width="54.109375" customWidth="1"/>
    <col min="7" max="7" width="38.88671875" customWidth="1"/>
  </cols>
  <sheetData>
    <row r="3" spans="3:7" ht="15" thickBot="1" x14ac:dyDescent="0.35"/>
    <row r="4" spans="3:7" ht="52.8" x14ac:dyDescent="0.3">
      <c r="C4" s="272" t="s">
        <v>405</v>
      </c>
      <c r="D4" s="275" t="s">
        <v>406</v>
      </c>
      <c r="E4" s="275" t="s">
        <v>407</v>
      </c>
      <c r="F4" s="102" t="s">
        <v>408</v>
      </c>
      <c r="G4" s="102" t="s">
        <v>415</v>
      </c>
    </row>
    <row r="5" spans="3:7" ht="26.4" x14ac:dyDescent="0.3">
      <c r="C5" s="273"/>
      <c r="D5" s="276"/>
      <c r="E5" s="276"/>
      <c r="F5" s="103" t="s">
        <v>409</v>
      </c>
      <c r="G5" s="103" t="s">
        <v>416</v>
      </c>
    </row>
    <row r="6" spans="3:7" ht="118.8" x14ac:dyDescent="0.3">
      <c r="C6" s="273"/>
      <c r="D6" s="276"/>
      <c r="E6" s="276"/>
      <c r="F6" s="103" t="s">
        <v>410</v>
      </c>
      <c r="G6" s="103" t="s">
        <v>417</v>
      </c>
    </row>
    <row r="7" spans="3:7" ht="132" x14ac:dyDescent="0.3">
      <c r="C7" s="273"/>
      <c r="D7" s="276"/>
      <c r="E7" s="276"/>
      <c r="F7" s="103" t="s">
        <v>411</v>
      </c>
      <c r="G7" s="103" t="s">
        <v>418</v>
      </c>
    </row>
    <row r="8" spans="3:7" ht="92.4" x14ac:dyDescent="0.3">
      <c r="C8" s="273"/>
      <c r="D8" s="276"/>
      <c r="E8" s="276"/>
      <c r="F8" s="103" t="s">
        <v>412</v>
      </c>
      <c r="G8" s="103" t="s">
        <v>419</v>
      </c>
    </row>
    <row r="9" spans="3:7" ht="79.2" x14ac:dyDescent="0.3">
      <c r="C9" s="273"/>
      <c r="D9" s="276"/>
      <c r="E9" s="276"/>
      <c r="F9" s="103"/>
      <c r="G9" s="103" t="s">
        <v>420</v>
      </c>
    </row>
    <row r="10" spans="3:7" x14ac:dyDescent="0.3">
      <c r="C10" s="273"/>
      <c r="D10" s="276"/>
      <c r="E10" s="276"/>
      <c r="F10" s="103" t="s">
        <v>413</v>
      </c>
      <c r="G10" s="104"/>
    </row>
    <row r="11" spans="3:7" ht="119.4" thickBot="1" x14ac:dyDescent="0.35">
      <c r="C11" s="274"/>
      <c r="D11" s="277"/>
      <c r="E11" s="277"/>
      <c r="F11" s="106" t="s">
        <v>414</v>
      </c>
      <c r="G11" s="105"/>
    </row>
  </sheetData>
  <customSheetViews>
    <customSheetView guid="{0579DC6C-7CAA-48EB-A238-9729EC75B93D}" state="hidden">
      <selection activeCell="E4" sqref="E4:E11"/>
      <pageMargins left="0.7" right="0.7" top="0.75" bottom="0.75" header="0.3" footer="0.3"/>
    </customSheetView>
  </customSheetViews>
  <mergeCells count="3">
    <mergeCell ref="C4:C11"/>
    <mergeCell ref="D4:D11"/>
    <mergeCell ref="E4:E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1"/>
  <sheetViews>
    <sheetView tabSelected="1" view="pageBreakPreview" zoomScale="65" zoomScaleNormal="60" zoomScaleSheetLayoutView="65" workbookViewId="0">
      <pane xSplit="2" ySplit="4" topLeftCell="C12" activePane="bottomRight" state="frozenSplit"/>
      <selection pane="topRight" activeCell="C1" sqref="C1"/>
      <selection pane="bottomLeft" activeCell="A4" sqref="A4"/>
      <selection pane="bottomRight" sqref="A1:I1"/>
    </sheetView>
  </sheetViews>
  <sheetFormatPr defaultRowHeight="13.2" x14ac:dyDescent="0.3"/>
  <cols>
    <col min="1" max="1" width="8.88671875" style="234"/>
    <col min="2" max="2" width="33" style="235" customWidth="1"/>
    <col min="3" max="3" width="82.44140625" style="159" customWidth="1"/>
    <col min="4" max="4" width="17.21875" style="234" customWidth="1"/>
    <col min="5" max="5" width="26.109375" style="234" customWidth="1"/>
    <col min="6" max="6" width="27.88671875" style="234" customWidth="1"/>
    <col min="7" max="7" width="15.6640625" style="234" customWidth="1"/>
    <col min="8" max="8" width="30.88671875" style="234" customWidth="1"/>
    <col min="9" max="9" width="58.21875" style="159" customWidth="1"/>
    <col min="10" max="10" width="87.6640625" style="159" customWidth="1"/>
    <col min="11" max="11" width="12.44140625" style="234" customWidth="1"/>
    <col min="12" max="12" width="18.33203125" style="234" customWidth="1"/>
    <col min="13" max="13" width="15.88671875" style="234" customWidth="1"/>
    <col min="14" max="14" width="17.44140625" style="234" customWidth="1"/>
    <col min="15" max="15" width="15.6640625" style="159" customWidth="1"/>
    <col min="16" max="16" width="50.33203125" style="159" customWidth="1"/>
    <col min="17" max="16384" width="8.88671875" style="234"/>
  </cols>
  <sheetData>
    <row r="1" spans="1:18" ht="26.4" customHeight="1" x14ac:dyDescent="0.3">
      <c r="A1" s="345" t="s">
        <v>854</v>
      </c>
      <c r="B1" s="345"/>
      <c r="C1" s="345"/>
      <c r="D1" s="345"/>
      <c r="E1" s="345"/>
      <c r="F1" s="345"/>
      <c r="G1" s="345"/>
      <c r="H1" s="345"/>
      <c r="I1" s="345"/>
      <c r="J1" s="302" t="s">
        <v>855</v>
      </c>
      <c r="K1" s="302"/>
      <c r="L1" s="302"/>
      <c r="M1" s="302"/>
      <c r="N1" s="302"/>
      <c r="O1" s="302"/>
      <c r="P1" s="302"/>
      <c r="Q1" s="233"/>
      <c r="R1" s="233"/>
    </row>
    <row r="2" spans="1:18" ht="15" thickBot="1" x14ac:dyDescent="0.35">
      <c r="C2" s="236"/>
      <c r="D2" s="237"/>
      <c r="E2" s="237"/>
      <c r="F2" s="237"/>
      <c r="G2" s="237"/>
      <c r="I2" s="236"/>
      <c r="J2" s="236"/>
      <c r="L2" s="234" t="s">
        <v>425</v>
      </c>
      <c r="M2" s="234" t="s">
        <v>425</v>
      </c>
      <c r="N2" s="234" t="s">
        <v>425</v>
      </c>
    </row>
    <row r="3" spans="1:18" ht="13.2" customHeight="1" x14ac:dyDescent="0.3">
      <c r="A3" s="304" t="s">
        <v>95</v>
      </c>
      <c r="B3" s="291" t="s">
        <v>0</v>
      </c>
      <c r="C3" s="291" t="s">
        <v>34</v>
      </c>
      <c r="D3" s="291" t="s">
        <v>654</v>
      </c>
      <c r="E3" s="291"/>
      <c r="F3" s="291"/>
      <c r="G3" s="291"/>
      <c r="H3" s="291" t="s">
        <v>37</v>
      </c>
      <c r="I3" s="291" t="s">
        <v>35</v>
      </c>
      <c r="J3" s="291" t="s">
        <v>36</v>
      </c>
      <c r="K3" s="295" t="s">
        <v>210</v>
      </c>
      <c r="L3" s="295">
        <v>2019</v>
      </c>
      <c r="M3" s="295">
        <v>2020</v>
      </c>
      <c r="N3" s="295">
        <v>2021</v>
      </c>
      <c r="O3" s="297" t="s">
        <v>214</v>
      </c>
      <c r="P3" s="293" t="s">
        <v>213</v>
      </c>
    </row>
    <row r="4" spans="1:18" ht="106.2" customHeight="1" thickBot="1" x14ac:dyDescent="0.35">
      <c r="A4" s="305"/>
      <c r="B4" s="292"/>
      <c r="C4" s="292"/>
      <c r="D4" s="238" t="s">
        <v>956</v>
      </c>
      <c r="E4" s="238" t="s">
        <v>957</v>
      </c>
      <c r="F4" s="238" t="s">
        <v>958</v>
      </c>
      <c r="G4" s="238" t="s">
        <v>959</v>
      </c>
      <c r="H4" s="292"/>
      <c r="I4" s="292"/>
      <c r="J4" s="292"/>
      <c r="K4" s="296"/>
      <c r="L4" s="296"/>
      <c r="M4" s="296"/>
      <c r="N4" s="296"/>
      <c r="O4" s="298"/>
      <c r="P4" s="294"/>
    </row>
    <row r="5" spans="1:18" ht="409.2" customHeight="1" x14ac:dyDescent="0.3">
      <c r="A5" s="239">
        <v>1</v>
      </c>
      <c r="B5" s="240" t="s">
        <v>2</v>
      </c>
      <c r="C5" s="241" t="s">
        <v>96</v>
      </c>
      <c r="D5" s="242" t="s">
        <v>626</v>
      </c>
      <c r="E5" s="242" t="s">
        <v>616</v>
      </c>
      <c r="F5" s="242" t="s">
        <v>614</v>
      </c>
      <c r="G5" s="242" t="s">
        <v>629</v>
      </c>
      <c r="H5" s="242" t="s">
        <v>97</v>
      </c>
      <c r="I5" s="241" t="s">
        <v>742</v>
      </c>
      <c r="J5" s="241" t="s">
        <v>98</v>
      </c>
      <c r="K5" s="242" t="s">
        <v>3</v>
      </c>
      <c r="L5" s="243"/>
      <c r="M5" s="243"/>
      <c r="N5" s="243"/>
      <c r="O5" s="193" t="s">
        <v>216</v>
      </c>
      <c r="P5" s="194" t="s">
        <v>215</v>
      </c>
    </row>
    <row r="6" spans="1:18" ht="409.6" customHeight="1" x14ac:dyDescent="0.3">
      <c r="A6" s="164">
        <v>2</v>
      </c>
      <c r="B6" s="149" t="s">
        <v>99</v>
      </c>
      <c r="C6" s="148" t="s">
        <v>797</v>
      </c>
      <c r="D6" s="195" t="s">
        <v>625</v>
      </c>
      <c r="E6" s="195" t="s">
        <v>616</v>
      </c>
      <c r="F6" s="195" t="s">
        <v>615</v>
      </c>
      <c r="G6" s="195" t="s">
        <v>629</v>
      </c>
      <c r="H6" s="244" t="s">
        <v>100</v>
      </c>
      <c r="I6" s="148" t="s">
        <v>101</v>
      </c>
      <c r="J6" s="148" t="s">
        <v>432</v>
      </c>
      <c r="K6" s="244" t="s">
        <v>3</v>
      </c>
      <c r="L6" s="245">
        <v>25221520.600000001</v>
      </c>
      <c r="M6" s="245">
        <v>9054220.5999999996</v>
      </c>
      <c r="N6" s="245">
        <v>10803220.6</v>
      </c>
      <c r="O6" s="150" t="s">
        <v>217</v>
      </c>
      <c r="P6" s="231" t="s">
        <v>922</v>
      </c>
    </row>
    <row r="7" spans="1:18" ht="316.8" customHeight="1" x14ac:dyDescent="0.3">
      <c r="A7" s="164">
        <v>3</v>
      </c>
      <c r="B7" s="149" t="s">
        <v>102</v>
      </c>
      <c r="C7" s="148" t="s">
        <v>306</v>
      </c>
      <c r="D7" s="195" t="s">
        <v>625</v>
      </c>
      <c r="E7" s="195" t="s">
        <v>616</v>
      </c>
      <c r="F7" s="195" t="s">
        <v>615</v>
      </c>
      <c r="G7" s="195" t="s">
        <v>629</v>
      </c>
      <c r="H7" s="244" t="s">
        <v>103</v>
      </c>
      <c r="I7" s="148" t="s">
        <v>337</v>
      </c>
      <c r="J7" s="148" t="s">
        <v>338</v>
      </c>
      <c r="K7" s="244" t="s">
        <v>554</v>
      </c>
      <c r="L7" s="245">
        <v>2806300</v>
      </c>
      <c r="M7" s="245">
        <v>4689100</v>
      </c>
      <c r="N7" s="245">
        <v>4689100</v>
      </c>
      <c r="O7" s="150" t="s">
        <v>791</v>
      </c>
      <c r="P7" s="231" t="s">
        <v>792</v>
      </c>
    </row>
    <row r="8" spans="1:18" ht="409.6" customHeight="1" x14ac:dyDescent="0.3">
      <c r="A8" s="164">
        <v>4</v>
      </c>
      <c r="B8" s="149" t="s">
        <v>104</v>
      </c>
      <c r="C8" s="148" t="s">
        <v>849</v>
      </c>
      <c r="D8" s="195" t="s">
        <v>625</v>
      </c>
      <c r="E8" s="195" t="s">
        <v>616</v>
      </c>
      <c r="F8" s="195" t="s">
        <v>617</v>
      </c>
      <c r="G8" s="195" t="s">
        <v>630</v>
      </c>
      <c r="H8" s="244" t="s">
        <v>105</v>
      </c>
      <c r="I8" s="148" t="s">
        <v>553</v>
      </c>
      <c r="J8" s="148" t="s">
        <v>339</v>
      </c>
      <c r="K8" s="244" t="s">
        <v>554</v>
      </c>
      <c r="L8" s="245">
        <v>2806300</v>
      </c>
      <c r="M8" s="245">
        <v>4689100</v>
      </c>
      <c r="N8" s="245">
        <v>4689100</v>
      </c>
      <c r="O8" s="150" t="s">
        <v>793</v>
      </c>
      <c r="P8" s="231" t="s">
        <v>555</v>
      </c>
    </row>
    <row r="9" spans="1:18" ht="211.2" customHeight="1" x14ac:dyDescent="0.3">
      <c r="A9" s="164">
        <v>5</v>
      </c>
      <c r="B9" s="149" t="s">
        <v>618</v>
      </c>
      <c r="C9" s="148" t="s">
        <v>796</v>
      </c>
      <c r="D9" s="195" t="s">
        <v>790</v>
      </c>
      <c r="E9" s="195" t="s">
        <v>795</v>
      </c>
      <c r="F9" s="195" t="s">
        <v>619</v>
      </c>
      <c r="G9" s="195" t="s">
        <v>624</v>
      </c>
      <c r="H9" s="244" t="s">
        <v>106</v>
      </c>
      <c r="I9" s="148" t="s">
        <v>340</v>
      </c>
      <c r="J9" s="148" t="s">
        <v>341</v>
      </c>
      <c r="K9" s="244" t="s">
        <v>554</v>
      </c>
      <c r="L9" s="245"/>
      <c r="M9" s="245"/>
      <c r="N9" s="245"/>
      <c r="O9" s="150" t="s">
        <v>794</v>
      </c>
      <c r="P9" s="231" t="s">
        <v>218</v>
      </c>
    </row>
    <row r="10" spans="1:18" ht="409.6" customHeight="1" x14ac:dyDescent="0.3">
      <c r="A10" s="164">
        <v>6</v>
      </c>
      <c r="B10" s="149" t="s">
        <v>38</v>
      </c>
      <c r="C10" s="148" t="s">
        <v>621</v>
      </c>
      <c r="D10" s="195" t="s">
        <v>620</v>
      </c>
      <c r="E10" s="195" t="s">
        <v>622</v>
      </c>
      <c r="F10" s="195" t="s">
        <v>623</v>
      </c>
      <c r="G10" s="195" t="s">
        <v>624</v>
      </c>
      <c r="H10" s="244" t="s">
        <v>652</v>
      </c>
      <c r="I10" s="148" t="s">
        <v>342</v>
      </c>
      <c r="J10" s="148" t="s">
        <v>653</v>
      </c>
      <c r="K10" s="244" t="s">
        <v>74</v>
      </c>
      <c r="L10" s="245">
        <v>8007931.9000000004</v>
      </c>
      <c r="M10" s="245">
        <v>8014128.7999999998</v>
      </c>
      <c r="N10" s="245">
        <v>8014128.7999999998</v>
      </c>
      <c r="O10" s="150" t="s">
        <v>564</v>
      </c>
      <c r="P10" s="231" t="s">
        <v>735</v>
      </c>
    </row>
    <row r="11" spans="1:18" ht="283.2" customHeight="1" x14ac:dyDescent="0.3">
      <c r="A11" s="164">
        <v>7</v>
      </c>
      <c r="B11" s="149" t="s">
        <v>24</v>
      </c>
      <c r="C11" s="148" t="s">
        <v>307</v>
      </c>
      <c r="D11" s="195" t="s">
        <v>626</v>
      </c>
      <c r="E11" s="195" t="s">
        <v>627</v>
      </c>
      <c r="F11" s="195" t="s">
        <v>628</v>
      </c>
      <c r="G11" s="195" t="s">
        <v>624</v>
      </c>
      <c r="H11" s="244" t="s">
        <v>107</v>
      </c>
      <c r="I11" s="148" t="s">
        <v>924</v>
      </c>
      <c r="J11" s="148" t="s">
        <v>108</v>
      </c>
      <c r="K11" s="244" t="s">
        <v>4</v>
      </c>
      <c r="L11" s="245">
        <v>51498133.899999999</v>
      </c>
      <c r="M11" s="245">
        <v>57974568.899999999</v>
      </c>
      <c r="N11" s="245">
        <v>70743875.700000003</v>
      </c>
      <c r="O11" s="150" t="s">
        <v>219</v>
      </c>
      <c r="P11" s="231" t="s">
        <v>923</v>
      </c>
    </row>
    <row r="12" spans="1:18" ht="237.6" customHeight="1" x14ac:dyDescent="0.3">
      <c r="A12" s="164">
        <v>8</v>
      </c>
      <c r="B12" s="149" t="s">
        <v>569</v>
      </c>
      <c r="C12" s="148" t="s">
        <v>570</v>
      </c>
      <c r="D12" s="195" t="s">
        <v>626</v>
      </c>
      <c r="E12" s="195" t="s">
        <v>627</v>
      </c>
      <c r="F12" s="195" t="s">
        <v>628</v>
      </c>
      <c r="G12" s="195" t="s">
        <v>624</v>
      </c>
      <c r="H12" s="244" t="s">
        <v>918</v>
      </c>
      <c r="I12" s="148" t="s">
        <v>919</v>
      </c>
      <c r="J12" s="148" t="s">
        <v>921</v>
      </c>
      <c r="K12" s="244" t="s">
        <v>4</v>
      </c>
      <c r="L12" s="245">
        <v>18840163.399999999</v>
      </c>
      <c r="M12" s="245">
        <v>20390550.199999999</v>
      </c>
      <c r="N12" s="245">
        <v>22071488</v>
      </c>
      <c r="O12" s="150" t="s">
        <v>571</v>
      </c>
      <c r="P12" s="231" t="s">
        <v>920</v>
      </c>
    </row>
    <row r="13" spans="1:18" ht="328.2" customHeight="1" x14ac:dyDescent="0.3">
      <c r="A13" s="164">
        <v>9</v>
      </c>
      <c r="B13" s="149" t="s">
        <v>26</v>
      </c>
      <c r="C13" s="148" t="s">
        <v>308</v>
      </c>
      <c r="D13" s="195" t="s">
        <v>626</v>
      </c>
      <c r="E13" s="195" t="s">
        <v>627</v>
      </c>
      <c r="F13" s="195" t="s">
        <v>628</v>
      </c>
      <c r="G13" s="195" t="s">
        <v>624</v>
      </c>
      <c r="H13" s="244" t="s">
        <v>109</v>
      </c>
      <c r="I13" s="148" t="s">
        <v>917</v>
      </c>
      <c r="J13" s="148" t="s">
        <v>110</v>
      </c>
      <c r="K13" s="244" t="s">
        <v>4</v>
      </c>
      <c r="L13" s="245">
        <v>5063417.3</v>
      </c>
      <c r="M13" s="245">
        <v>5412793.0999999996</v>
      </c>
      <c r="N13" s="245">
        <v>5412793.0999999996</v>
      </c>
      <c r="O13" s="150" t="s">
        <v>220</v>
      </c>
      <c r="P13" s="231" t="s">
        <v>916</v>
      </c>
    </row>
    <row r="14" spans="1:18" ht="237.6" customHeight="1" x14ac:dyDescent="0.3">
      <c r="A14" s="164">
        <v>10</v>
      </c>
      <c r="B14" s="149" t="s">
        <v>111</v>
      </c>
      <c r="C14" s="148" t="s">
        <v>565</v>
      </c>
      <c r="D14" s="195" t="s">
        <v>626</v>
      </c>
      <c r="E14" s="195" t="s">
        <v>627</v>
      </c>
      <c r="F14" s="195" t="s">
        <v>628</v>
      </c>
      <c r="G14" s="195" t="s">
        <v>624</v>
      </c>
      <c r="H14" s="244" t="s">
        <v>112</v>
      </c>
      <c r="I14" s="148" t="s">
        <v>566</v>
      </c>
      <c r="J14" s="148" t="s">
        <v>567</v>
      </c>
      <c r="K14" s="244" t="s">
        <v>4</v>
      </c>
      <c r="L14" s="245">
        <v>4938710.9000000004</v>
      </c>
      <c r="M14" s="245">
        <v>5252272.3</v>
      </c>
      <c r="N14" s="245">
        <v>5540787.7000000002</v>
      </c>
      <c r="O14" s="150" t="s">
        <v>221</v>
      </c>
      <c r="P14" s="231" t="s">
        <v>568</v>
      </c>
    </row>
    <row r="15" spans="1:18" ht="316.8" customHeight="1" x14ac:dyDescent="0.3">
      <c r="A15" s="164">
        <v>11</v>
      </c>
      <c r="B15" s="149" t="s">
        <v>113</v>
      </c>
      <c r="C15" s="148" t="s">
        <v>816</v>
      </c>
      <c r="D15" s="195" t="s">
        <v>626</v>
      </c>
      <c r="E15" s="195" t="s">
        <v>631</v>
      </c>
      <c r="F15" s="195" t="s">
        <v>628</v>
      </c>
      <c r="G15" s="195" t="s">
        <v>624</v>
      </c>
      <c r="H15" s="244" t="s">
        <v>960</v>
      </c>
      <c r="I15" s="148" t="s">
        <v>815</v>
      </c>
      <c r="J15" s="148" t="s">
        <v>114</v>
      </c>
      <c r="K15" s="244" t="s">
        <v>4</v>
      </c>
      <c r="L15" s="245">
        <v>1182241.3</v>
      </c>
      <c r="M15" s="245">
        <v>1233051.3999999999</v>
      </c>
      <c r="N15" s="245">
        <v>677037.9</v>
      </c>
      <c r="O15" s="150" t="s">
        <v>222</v>
      </c>
      <c r="P15" s="231" t="s">
        <v>814</v>
      </c>
    </row>
    <row r="16" spans="1:18" ht="369.6" customHeight="1" x14ac:dyDescent="0.3">
      <c r="A16" s="164">
        <v>12</v>
      </c>
      <c r="B16" s="149" t="s">
        <v>550</v>
      </c>
      <c r="C16" s="148" t="s">
        <v>818</v>
      </c>
      <c r="D16" s="195" t="s">
        <v>626</v>
      </c>
      <c r="E16" s="195" t="s">
        <v>627</v>
      </c>
      <c r="F16" s="195" t="s">
        <v>628</v>
      </c>
      <c r="G16" s="195" t="s">
        <v>624</v>
      </c>
      <c r="H16" s="244" t="s">
        <v>584</v>
      </c>
      <c r="I16" s="148" t="s">
        <v>585</v>
      </c>
      <c r="J16" s="148" t="s">
        <v>583</v>
      </c>
      <c r="K16" s="244" t="s">
        <v>4</v>
      </c>
      <c r="L16" s="245">
        <v>500000</v>
      </c>
      <c r="M16" s="245">
        <v>0</v>
      </c>
      <c r="N16" s="245">
        <v>0</v>
      </c>
      <c r="O16" s="150" t="s">
        <v>582</v>
      </c>
      <c r="P16" s="231" t="s">
        <v>817</v>
      </c>
    </row>
    <row r="17" spans="1:16" ht="334.2" customHeight="1" x14ac:dyDescent="0.3">
      <c r="A17" s="164">
        <v>13</v>
      </c>
      <c r="B17" s="149" t="s">
        <v>25</v>
      </c>
      <c r="C17" s="148" t="s">
        <v>309</v>
      </c>
      <c r="D17" s="195" t="s">
        <v>626</v>
      </c>
      <c r="E17" s="195" t="s">
        <v>627</v>
      </c>
      <c r="F17" s="195" t="s">
        <v>628</v>
      </c>
      <c r="G17" s="195" t="s">
        <v>624</v>
      </c>
      <c r="H17" s="244" t="s">
        <v>115</v>
      </c>
      <c r="I17" s="148" t="s">
        <v>924</v>
      </c>
      <c r="J17" s="148" t="s">
        <v>116</v>
      </c>
      <c r="K17" s="244" t="s">
        <v>4</v>
      </c>
      <c r="L17" s="245">
        <v>110929227.3</v>
      </c>
      <c r="M17" s="245">
        <v>115075326.40000001</v>
      </c>
      <c r="N17" s="245">
        <v>115075326.40000001</v>
      </c>
      <c r="O17" s="150" t="s">
        <v>223</v>
      </c>
      <c r="P17" s="231" t="s">
        <v>925</v>
      </c>
    </row>
    <row r="18" spans="1:16" ht="250.8" customHeight="1" x14ac:dyDescent="0.3">
      <c r="A18" s="164">
        <v>14</v>
      </c>
      <c r="B18" s="149" t="s">
        <v>117</v>
      </c>
      <c r="C18" s="148" t="s">
        <v>572</v>
      </c>
      <c r="D18" s="195" t="s">
        <v>626</v>
      </c>
      <c r="E18" s="195" t="s">
        <v>627</v>
      </c>
      <c r="F18" s="195" t="s">
        <v>628</v>
      </c>
      <c r="G18" s="195" t="s">
        <v>624</v>
      </c>
      <c r="H18" s="244" t="s">
        <v>118</v>
      </c>
      <c r="I18" s="148" t="s">
        <v>119</v>
      </c>
      <c r="J18" s="148" t="s">
        <v>120</v>
      </c>
      <c r="K18" s="244" t="s">
        <v>4</v>
      </c>
      <c r="L18" s="245">
        <v>12139282.800000001</v>
      </c>
      <c r="M18" s="245">
        <v>12659275.9</v>
      </c>
      <c r="N18" s="245">
        <v>13162334.1</v>
      </c>
      <c r="O18" s="150" t="s">
        <v>224</v>
      </c>
      <c r="P18" s="231" t="s">
        <v>433</v>
      </c>
    </row>
    <row r="19" spans="1:16" ht="303.60000000000002" customHeight="1" x14ac:dyDescent="0.3">
      <c r="A19" s="164">
        <v>15</v>
      </c>
      <c r="B19" s="149" t="s">
        <v>574</v>
      </c>
      <c r="C19" s="148" t="s">
        <v>930</v>
      </c>
      <c r="D19" s="195" t="s">
        <v>626</v>
      </c>
      <c r="E19" s="195" t="s">
        <v>627</v>
      </c>
      <c r="F19" s="195" t="s">
        <v>628</v>
      </c>
      <c r="G19" s="195" t="s">
        <v>624</v>
      </c>
      <c r="H19" s="244" t="s">
        <v>926</v>
      </c>
      <c r="I19" s="148" t="s">
        <v>929</v>
      </c>
      <c r="J19" s="148" t="s">
        <v>928</v>
      </c>
      <c r="K19" s="244" t="s">
        <v>4</v>
      </c>
      <c r="L19" s="245">
        <v>2100000</v>
      </c>
      <c r="M19" s="245">
        <v>1925000</v>
      </c>
      <c r="N19" s="245">
        <v>1925000</v>
      </c>
      <c r="O19" s="150" t="s">
        <v>573</v>
      </c>
      <c r="P19" s="231" t="s">
        <v>927</v>
      </c>
    </row>
    <row r="20" spans="1:16" ht="409.6" customHeight="1" x14ac:dyDescent="0.3">
      <c r="A20" s="164">
        <v>16</v>
      </c>
      <c r="B20" s="149" t="s">
        <v>575</v>
      </c>
      <c r="C20" s="148" t="s">
        <v>581</v>
      </c>
      <c r="D20" s="195" t="s">
        <v>626</v>
      </c>
      <c r="E20" s="195" t="s">
        <v>627</v>
      </c>
      <c r="F20" s="195" t="s">
        <v>628</v>
      </c>
      <c r="G20" s="195" t="s">
        <v>624</v>
      </c>
      <c r="H20" s="244" t="s">
        <v>580</v>
      </c>
      <c r="I20" s="148" t="s">
        <v>579</v>
      </c>
      <c r="J20" s="148" t="s">
        <v>576</v>
      </c>
      <c r="K20" s="244" t="s">
        <v>4</v>
      </c>
      <c r="L20" s="245">
        <v>7530255.7999999998</v>
      </c>
      <c r="M20" s="245">
        <v>7692569.0999999996</v>
      </c>
      <c r="N20" s="245">
        <v>8269460.0999999996</v>
      </c>
      <c r="O20" s="150" t="s">
        <v>578</v>
      </c>
      <c r="P20" s="231" t="s">
        <v>577</v>
      </c>
    </row>
    <row r="21" spans="1:16" ht="145.19999999999999" customHeight="1" x14ac:dyDescent="0.3">
      <c r="A21" s="164">
        <v>17</v>
      </c>
      <c r="B21" s="149" t="s">
        <v>39</v>
      </c>
      <c r="C21" s="148" t="s">
        <v>310</v>
      </c>
      <c r="D21" s="195" t="s">
        <v>626</v>
      </c>
      <c r="E21" s="195" t="s">
        <v>613</v>
      </c>
      <c r="F21" s="195" t="s">
        <v>628</v>
      </c>
      <c r="G21" s="195" t="s">
        <v>624</v>
      </c>
      <c r="H21" s="244" t="s">
        <v>40</v>
      </c>
      <c r="I21" s="148" t="s">
        <v>41</v>
      </c>
      <c r="J21" s="148" t="s">
        <v>121</v>
      </c>
      <c r="K21" s="244" t="s">
        <v>4</v>
      </c>
      <c r="L21" s="245">
        <v>698325.5</v>
      </c>
      <c r="M21" s="245">
        <v>1198352.5</v>
      </c>
      <c r="N21" s="245">
        <v>1198352.5</v>
      </c>
      <c r="O21" s="150" t="s">
        <v>225</v>
      </c>
      <c r="P21" s="231" t="s">
        <v>391</v>
      </c>
    </row>
    <row r="22" spans="1:16" ht="145.19999999999999" customHeight="1" x14ac:dyDescent="0.3">
      <c r="A22" s="164">
        <v>18</v>
      </c>
      <c r="B22" s="149" t="s">
        <v>803</v>
      </c>
      <c r="C22" s="148" t="s">
        <v>548</v>
      </c>
      <c r="D22" s="195" t="s">
        <v>626</v>
      </c>
      <c r="E22" s="195" t="s">
        <v>631</v>
      </c>
      <c r="F22" s="195" t="s">
        <v>628</v>
      </c>
      <c r="G22" s="195" t="s">
        <v>624</v>
      </c>
      <c r="H22" s="244" t="s">
        <v>122</v>
      </c>
      <c r="I22" s="148" t="s">
        <v>343</v>
      </c>
      <c r="J22" s="148" t="s">
        <v>549</v>
      </c>
      <c r="K22" s="244" t="s">
        <v>4</v>
      </c>
      <c r="L22" s="245">
        <v>546738.4</v>
      </c>
      <c r="M22" s="245">
        <v>546738.4</v>
      </c>
      <c r="N22" s="245">
        <v>546738.4</v>
      </c>
      <c r="O22" s="150" t="s">
        <v>226</v>
      </c>
      <c r="P22" s="231" t="s">
        <v>955</v>
      </c>
    </row>
    <row r="23" spans="1:16" ht="158.4" customHeight="1" x14ac:dyDescent="0.3">
      <c r="A23" s="164">
        <v>19</v>
      </c>
      <c r="B23" s="149" t="s">
        <v>547</v>
      </c>
      <c r="C23" s="148" t="s">
        <v>889</v>
      </c>
      <c r="D23" s="195" t="s">
        <v>626</v>
      </c>
      <c r="E23" s="195" t="s">
        <v>631</v>
      </c>
      <c r="F23" s="195" t="s">
        <v>628</v>
      </c>
      <c r="G23" s="195" t="s">
        <v>624</v>
      </c>
      <c r="H23" s="244" t="s">
        <v>123</v>
      </c>
      <c r="I23" s="148" t="s">
        <v>124</v>
      </c>
      <c r="J23" s="148" t="s">
        <v>888</v>
      </c>
      <c r="K23" s="244" t="s">
        <v>4</v>
      </c>
      <c r="L23" s="245">
        <v>70000</v>
      </c>
      <c r="M23" s="245">
        <v>70000</v>
      </c>
      <c r="N23" s="245">
        <v>70000</v>
      </c>
      <c r="O23" s="150" t="s">
        <v>227</v>
      </c>
      <c r="P23" s="231" t="s">
        <v>887</v>
      </c>
    </row>
    <row r="24" spans="1:16" ht="290.39999999999998" customHeight="1" x14ac:dyDescent="0.3">
      <c r="A24" s="164">
        <v>20</v>
      </c>
      <c r="B24" s="149" t="s">
        <v>14</v>
      </c>
      <c r="C24" s="148" t="s">
        <v>125</v>
      </c>
      <c r="D24" s="195" t="s">
        <v>626</v>
      </c>
      <c r="E24" s="195" t="s">
        <v>632</v>
      </c>
      <c r="F24" s="195" t="s">
        <v>628</v>
      </c>
      <c r="G24" s="195" t="s">
        <v>624</v>
      </c>
      <c r="H24" s="244" t="s">
        <v>961</v>
      </c>
      <c r="I24" s="148" t="s">
        <v>126</v>
      </c>
      <c r="J24" s="148" t="s">
        <v>127</v>
      </c>
      <c r="K24" s="244" t="s">
        <v>4</v>
      </c>
      <c r="L24" s="245">
        <v>615000</v>
      </c>
      <c r="M24" s="245">
        <v>615000</v>
      </c>
      <c r="N24" s="245">
        <v>615000</v>
      </c>
      <c r="O24" s="150" t="s">
        <v>229</v>
      </c>
      <c r="P24" s="231" t="s">
        <v>228</v>
      </c>
    </row>
    <row r="25" spans="1:16" ht="198" customHeight="1" x14ac:dyDescent="0.3">
      <c r="A25" s="164">
        <v>21</v>
      </c>
      <c r="B25" s="149" t="s">
        <v>27</v>
      </c>
      <c r="C25" s="148" t="s">
        <v>311</v>
      </c>
      <c r="D25" s="195" t="s">
        <v>626</v>
      </c>
      <c r="E25" s="195" t="s">
        <v>616</v>
      </c>
      <c r="F25" s="195" t="s">
        <v>628</v>
      </c>
      <c r="G25" s="195" t="s">
        <v>624</v>
      </c>
      <c r="H25" s="244" t="s">
        <v>962</v>
      </c>
      <c r="I25" s="148" t="s">
        <v>128</v>
      </c>
      <c r="J25" s="148" t="s">
        <v>129</v>
      </c>
      <c r="K25" s="244" t="s">
        <v>4</v>
      </c>
      <c r="L25" s="245">
        <v>450000</v>
      </c>
      <c r="M25" s="245">
        <v>450000</v>
      </c>
      <c r="N25" s="245">
        <v>450000</v>
      </c>
      <c r="O25" s="150" t="s">
        <v>231</v>
      </c>
      <c r="P25" s="231" t="s">
        <v>230</v>
      </c>
    </row>
    <row r="26" spans="1:16" ht="277.2" customHeight="1" x14ac:dyDescent="0.3">
      <c r="A26" s="164">
        <v>22</v>
      </c>
      <c r="B26" s="149" t="s">
        <v>19</v>
      </c>
      <c r="C26" s="148" t="s">
        <v>312</v>
      </c>
      <c r="D26" s="195" t="s">
        <v>626</v>
      </c>
      <c r="E26" s="195" t="s">
        <v>616</v>
      </c>
      <c r="F26" s="195" t="s">
        <v>628</v>
      </c>
      <c r="G26" s="195" t="s">
        <v>624</v>
      </c>
      <c r="H26" s="244" t="s">
        <v>130</v>
      </c>
      <c r="I26" s="148" t="s">
        <v>344</v>
      </c>
      <c r="J26" s="148" t="s">
        <v>131</v>
      </c>
      <c r="K26" s="244" t="s">
        <v>4</v>
      </c>
      <c r="L26" s="245">
        <v>160000</v>
      </c>
      <c r="M26" s="245">
        <v>160000</v>
      </c>
      <c r="N26" s="245">
        <v>160000</v>
      </c>
      <c r="O26" s="150" t="s">
        <v>233</v>
      </c>
      <c r="P26" s="231" t="s">
        <v>232</v>
      </c>
    </row>
    <row r="27" spans="1:16" ht="158.4" customHeight="1" x14ac:dyDescent="0.3">
      <c r="A27" s="164">
        <v>23</v>
      </c>
      <c r="B27" s="149" t="s">
        <v>23</v>
      </c>
      <c r="C27" s="148" t="s">
        <v>313</v>
      </c>
      <c r="D27" s="195" t="s">
        <v>626</v>
      </c>
      <c r="E27" s="195" t="s">
        <v>616</v>
      </c>
      <c r="F27" s="195" t="s">
        <v>628</v>
      </c>
      <c r="G27" s="195" t="s">
        <v>624</v>
      </c>
      <c r="H27" s="244" t="s">
        <v>132</v>
      </c>
      <c r="I27" s="148" t="s">
        <v>345</v>
      </c>
      <c r="J27" s="148" t="s">
        <v>133</v>
      </c>
      <c r="K27" s="244" t="s">
        <v>4</v>
      </c>
      <c r="L27" s="245">
        <v>500000</v>
      </c>
      <c r="M27" s="245">
        <v>500000</v>
      </c>
      <c r="N27" s="245">
        <v>500000</v>
      </c>
      <c r="O27" s="150" t="s">
        <v>234</v>
      </c>
      <c r="P27" s="231" t="s">
        <v>931</v>
      </c>
    </row>
    <row r="28" spans="1:16" ht="145.19999999999999" customHeight="1" x14ac:dyDescent="0.3">
      <c r="A28" s="164">
        <v>24</v>
      </c>
      <c r="B28" s="149" t="s">
        <v>134</v>
      </c>
      <c r="C28" s="148" t="s">
        <v>314</v>
      </c>
      <c r="D28" s="195" t="s">
        <v>626</v>
      </c>
      <c r="E28" s="195" t="s">
        <v>627</v>
      </c>
      <c r="F28" s="195" t="s">
        <v>628</v>
      </c>
      <c r="G28" s="195" t="s">
        <v>624</v>
      </c>
      <c r="H28" s="244" t="s">
        <v>963</v>
      </c>
      <c r="I28" s="148" t="s">
        <v>135</v>
      </c>
      <c r="J28" s="148" t="s">
        <v>136</v>
      </c>
      <c r="K28" s="244" t="s">
        <v>4</v>
      </c>
      <c r="L28" s="245">
        <v>200000</v>
      </c>
      <c r="M28" s="245">
        <v>200000</v>
      </c>
      <c r="N28" s="245">
        <v>200000</v>
      </c>
      <c r="O28" s="150" t="s">
        <v>236</v>
      </c>
      <c r="P28" s="231" t="s">
        <v>235</v>
      </c>
    </row>
    <row r="29" spans="1:16" ht="303.60000000000002" customHeight="1" x14ac:dyDescent="0.3">
      <c r="A29" s="164">
        <v>25</v>
      </c>
      <c r="B29" s="149" t="s">
        <v>551</v>
      </c>
      <c r="C29" s="148" t="s">
        <v>590</v>
      </c>
      <c r="D29" s="195" t="s">
        <v>626</v>
      </c>
      <c r="E29" s="195" t="s">
        <v>627</v>
      </c>
      <c r="F29" s="195" t="s">
        <v>628</v>
      </c>
      <c r="G29" s="195" t="s">
        <v>624</v>
      </c>
      <c r="H29" s="244" t="s">
        <v>587</v>
      </c>
      <c r="I29" s="148" t="s">
        <v>591</v>
      </c>
      <c r="J29" s="148" t="s">
        <v>588</v>
      </c>
      <c r="K29" s="244" t="s">
        <v>4</v>
      </c>
      <c r="L29" s="245">
        <v>500000</v>
      </c>
      <c r="M29" s="245">
        <v>0</v>
      </c>
      <c r="N29" s="245">
        <v>0</v>
      </c>
      <c r="O29" s="150" t="s">
        <v>589</v>
      </c>
      <c r="P29" s="231" t="s">
        <v>586</v>
      </c>
    </row>
    <row r="30" spans="1:16" ht="330" customHeight="1" x14ac:dyDescent="0.3">
      <c r="A30" s="164">
        <v>26</v>
      </c>
      <c r="B30" s="149" t="s">
        <v>42</v>
      </c>
      <c r="C30" s="148" t="s">
        <v>315</v>
      </c>
      <c r="D30" s="195" t="s">
        <v>626</v>
      </c>
      <c r="E30" s="195" t="s">
        <v>616</v>
      </c>
      <c r="F30" s="195" t="s">
        <v>614</v>
      </c>
      <c r="G30" s="195" t="s">
        <v>629</v>
      </c>
      <c r="H30" s="244" t="s">
        <v>43</v>
      </c>
      <c r="I30" s="148" t="s">
        <v>901</v>
      </c>
      <c r="J30" s="148" t="s">
        <v>902</v>
      </c>
      <c r="K30" s="244" t="s">
        <v>4</v>
      </c>
      <c r="L30" s="245"/>
      <c r="M30" s="245"/>
      <c r="N30" s="245"/>
      <c r="O30" s="150" t="s">
        <v>237</v>
      </c>
      <c r="P30" s="231" t="s">
        <v>900</v>
      </c>
    </row>
    <row r="31" spans="1:16" ht="277.2" customHeight="1" x14ac:dyDescent="0.3">
      <c r="A31" s="164">
        <v>27</v>
      </c>
      <c r="B31" s="149" t="s">
        <v>44</v>
      </c>
      <c r="C31" s="148" t="s">
        <v>316</v>
      </c>
      <c r="D31" s="195" t="s">
        <v>626</v>
      </c>
      <c r="E31" s="195" t="s">
        <v>616</v>
      </c>
      <c r="F31" s="195" t="s">
        <v>628</v>
      </c>
      <c r="G31" s="195" t="s">
        <v>624</v>
      </c>
      <c r="H31" s="244" t="s">
        <v>137</v>
      </c>
      <c r="I31" s="148" t="s">
        <v>346</v>
      </c>
      <c r="J31" s="148" t="s">
        <v>45</v>
      </c>
      <c r="K31" s="244" t="s">
        <v>4</v>
      </c>
      <c r="L31" s="245">
        <v>100000</v>
      </c>
      <c r="M31" s="245">
        <v>100000</v>
      </c>
      <c r="N31" s="245">
        <v>100000</v>
      </c>
      <c r="O31" s="150" t="s">
        <v>239</v>
      </c>
      <c r="P31" s="231" t="s">
        <v>238</v>
      </c>
    </row>
    <row r="32" spans="1:16" ht="409.6" customHeight="1" x14ac:dyDescent="0.3">
      <c r="A32" s="164">
        <v>28</v>
      </c>
      <c r="B32" s="149" t="s">
        <v>438</v>
      </c>
      <c r="C32" s="148" t="s">
        <v>439</v>
      </c>
      <c r="D32" s="195" t="s">
        <v>626</v>
      </c>
      <c r="E32" s="195" t="s">
        <v>616</v>
      </c>
      <c r="F32" s="195" t="s">
        <v>628</v>
      </c>
      <c r="G32" s="195" t="s">
        <v>624</v>
      </c>
      <c r="H32" s="244" t="s">
        <v>435</v>
      </c>
      <c r="I32" s="148" t="s">
        <v>437</v>
      </c>
      <c r="J32" s="148" t="s">
        <v>434</v>
      </c>
      <c r="K32" s="244" t="s">
        <v>4</v>
      </c>
      <c r="L32" s="245">
        <v>3424260</v>
      </c>
      <c r="M32" s="245">
        <v>5620330</v>
      </c>
      <c r="N32" s="245">
        <v>6936320</v>
      </c>
      <c r="O32" s="150" t="s">
        <v>436</v>
      </c>
      <c r="P32" s="264" t="s">
        <v>969</v>
      </c>
    </row>
    <row r="33" spans="1:16" ht="184.8" customHeight="1" x14ac:dyDescent="0.3">
      <c r="A33" s="164">
        <v>29</v>
      </c>
      <c r="B33" s="149" t="s">
        <v>138</v>
      </c>
      <c r="C33" s="148" t="s">
        <v>798</v>
      </c>
      <c r="D33" s="195" t="s">
        <v>633</v>
      </c>
      <c r="E33" s="195" t="s">
        <v>634</v>
      </c>
      <c r="F33" s="195" t="s">
        <v>628</v>
      </c>
      <c r="G33" s="195" t="s">
        <v>629</v>
      </c>
      <c r="H33" s="244" t="s">
        <v>139</v>
      </c>
      <c r="I33" s="148" t="s">
        <v>347</v>
      </c>
      <c r="J33" s="148" t="s">
        <v>140</v>
      </c>
      <c r="K33" s="244" t="s">
        <v>4</v>
      </c>
      <c r="L33" s="245">
        <v>2602610</v>
      </c>
      <c r="M33" s="245">
        <v>1191830</v>
      </c>
      <c r="N33" s="196">
        <v>89330</v>
      </c>
      <c r="O33" s="150" t="s">
        <v>240</v>
      </c>
      <c r="P33" s="231" t="s">
        <v>785</v>
      </c>
    </row>
    <row r="34" spans="1:16" ht="409.6" customHeight="1" x14ac:dyDescent="0.3">
      <c r="A34" s="164">
        <v>30</v>
      </c>
      <c r="B34" s="149" t="s">
        <v>46</v>
      </c>
      <c r="C34" s="148" t="s">
        <v>883</v>
      </c>
      <c r="D34" s="195" t="s">
        <v>626</v>
      </c>
      <c r="E34" s="195" t="s">
        <v>616</v>
      </c>
      <c r="F34" s="195" t="s">
        <v>628</v>
      </c>
      <c r="G34" s="195" t="s">
        <v>624</v>
      </c>
      <c r="H34" s="244" t="s">
        <v>141</v>
      </c>
      <c r="I34" s="148" t="s">
        <v>884</v>
      </c>
      <c r="J34" s="148" t="s">
        <v>47</v>
      </c>
      <c r="K34" s="244" t="s">
        <v>4</v>
      </c>
      <c r="L34" s="245">
        <v>400000</v>
      </c>
      <c r="M34" s="245">
        <v>400000</v>
      </c>
      <c r="N34" s="245">
        <v>400000</v>
      </c>
      <c r="O34" s="150" t="s">
        <v>241</v>
      </c>
      <c r="P34" s="231" t="s">
        <v>882</v>
      </c>
    </row>
    <row r="35" spans="1:16" ht="409.6" customHeight="1" x14ac:dyDescent="0.3">
      <c r="A35" s="164">
        <v>31</v>
      </c>
      <c r="B35" s="149" t="s">
        <v>946</v>
      </c>
      <c r="C35" s="148" t="s">
        <v>441</v>
      </c>
      <c r="D35" s="195" t="s">
        <v>626</v>
      </c>
      <c r="E35" s="195" t="s">
        <v>627</v>
      </c>
      <c r="F35" s="195" t="s">
        <v>628</v>
      </c>
      <c r="G35" s="195" t="s">
        <v>624</v>
      </c>
      <c r="H35" s="244" t="s">
        <v>915</v>
      </c>
      <c r="I35" s="148" t="s">
        <v>442</v>
      </c>
      <c r="J35" s="148" t="s">
        <v>142</v>
      </c>
      <c r="K35" s="244" t="s">
        <v>4</v>
      </c>
      <c r="L35" s="245">
        <v>450000</v>
      </c>
      <c r="M35" s="245">
        <v>450000</v>
      </c>
      <c r="N35" s="245">
        <v>450000</v>
      </c>
      <c r="O35" s="150" t="s">
        <v>242</v>
      </c>
      <c r="P35" s="231" t="s">
        <v>440</v>
      </c>
    </row>
    <row r="36" spans="1:16" ht="290.39999999999998" customHeight="1" x14ac:dyDescent="0.3">
      <c r="A36" s="164">
        <v>32</v>
      </c>
      <c r="B36" s="149" t="s">
        <v>8</v>
      </c>
      <c r="C36" s="148" t="s">
        <v>443</v>
      </c>
      <c r="D36" s="195" t="s">
        <v>626</v>
      </c>
      <c r="E36" s="195" t="s">
        <v>635</v>
      </c>
      <c r="F36" s="195" t="s">
        <v>628</v>
      </c>
      <c r="G36" s="195" t="s">
        <v>624</v>
      </c>
      <c r="H36" s="244" t="s">
        <v>964</v>
      </c>
      <c r="I36" s="148" t="s">
        <v>348</v>
      </c>
      <c r="J36" s="148" t="s">
        <v>143</v>
      </c>
      <c r="K36" s="244" t="s">
        <v>4</v>
      </c>
      <c r="L36" s="245">
        <v>5131399.9000000004</v>
      </c>
      <c r="M36" s="245">
        <v>4557674.2</v>
      </c>
      <c r="N36" s="245">
        <v>3000000.2</v>
      </c>
      <c r="O36" s="150" t="s">
        <v>243</v>
      </c>
      <c r="P36" s="231" t="s">
        <v>819</v>
      </c>
    </row>
    <row r="37" spans="1:16" ht="237.6" customHeight="1" x14ac:dyDescent="0.3">
      <c r="A37" s="164">
        <v>33</v>
      </c>
      <c r="B37" s="149" t="s">
        <v>48</v>
      </c>
      <c r="C37" s="148" t="s">
        <v>317</v>
      </c>
      <c r="D37" s="195" t="s">
        <v>620</v>
      </c>
      <c r="E37" s="195" t="s">
        <v>616</v>
      </c>
      <c r="F37" s="195" t="s">
        <v>628</v>
      </c>
      <c r="G37" s="195" t="s">
        <v>624</v>
      </c>
      <c r="H37" s="244" t="s">
        <v>965</v>
      </c>
      <c r="I37" s="148" t="s">
        <v>445</v>
      </c>
      <c r="J37" s="148" t="s">
        <v>144</v>
      </c>
      <c r="K37" s="244" t="s">
        <v>4</v>
      </c>
      <c r="L37" s="245">
        <v>200000</v>
      </c>
      <c r="M37" s="245">
        <v>200000</v>
      </c>
      <c r="N37" s="245">
        <v>200000</v>
      </c>
      <c r="O37" s="150" t="s">
        <v>244</v>
      </c>
      <c r="P37" s="231" t="s">
        <v>444</v>
      </c>
    </row>
    <row r="38" spans="1:16" ht="409.6" customHeight="1" x14ac:dyDescent="0.3">
      <c r="A38" s="164">
        <v>34</v>
      </c>
      <c r="B38" s="149" t="s">
        <v>596</v>
      </c>
      <c r="C38" s="148" t="s">
        <v>822</v>
      </c>
      <c r="D38" s="195" t="s">
        <v>626</v>
      </c>
      <c r="E38" s="195" t="s">
        <v>616</v>
      </c>
      <c r="F38" s="195" t="s">
        <v>628</v>
      </c>
      <c r="G38" s="195" t="s">
        <v>624</v>
      </c>
      <c r="H38" s="244" t="s">
        <v>966</v>
      </c>
      <c r="I38" s="148" t="s">
        <v>821</v>
      </c>
      <c r="J38" s="148" t="s">
        <v>896</v>
      </c>
      <c r="K38" s="244" t="s">
        <v>4</v>
      </c>
      <c r="L38" s="245">
        <v>172643.20000000001</v>
      </c>
      <c r="M38" s="245">
        <v>150000</v>
      </c>
      <c r="N38" s="245">
        <v>150000</v>
      </c>
      <c r="O38" s="150" t="s">
        <v>245</v>
      </c>
      <c r="P38" s="231" t="s">
        <v>820</v>
      </c>
    </row>
    <row r="39" spans="1:16" ht="198" customHeight="1" x14ac:dyDescent="0.3">
      <c r="A39" s="164">
        <v>35</v>
      </c>
      <c r="B39" s="149" t="s">
        <v>597</v>
      </c>
      <c r="C39" s="148" t="s">
        <v>318</v>
      </c>
      <c r="D39" s="195" t="s">
        <v>626</v>
      </c>
      <c r="E39" s="195" t="s">
        <v>616</v>
      </c>
      <c r="F39" s="195" t="s">
        <v>628</v>
      </c>
      <c r="G39" s="195" t="s">
        <v>624</v>
      </c>
      <c r="H39" s="244" t="s">
        <v>967</v>
      </c>
      <c r="I39" s="148" t="s">
        <v>349</v>
      </c>
      <c r="J39" s="148" t="s">
        <v>145</v>
      </c>
      <c r="K39" s="244" t="s">
        <v>4</v>
      </c>
      <c r="L39" s="245">
        <v>850000</v>
      </c>
      <c r="M39" s="245">
        <v>950000</v>
      </c>
      <c r="N39" s="245">
        <v>950000</v>
      </c>
      <c r="O39" s="150" t="s">
        <v>247</v>
      </c>
      <c r="P39" s="231" t="s">
        <v>246</v>
      </c>
    </row>
    <row r="40" spans="1:16" ht="409.6" customHeight="1" x14ac:dyDescent="0.3">
      <c r="A40" s="246">
        <v>36</v>
      </c>
      <c r="B40" s="149" t="s">
        <v>603</v>
      </c>
      <c r="C40" s="148" t="s">
        <v>602</v>
      </c>
      <c r="D40" s="195" t="s">
        <v>626</v>
      </c>
      <c r="E40" s="195" t="s">
        <v>627</v>
      </c>
      <c r="F40" s="195" t="s">
        <v>614</v>
      </c>
      <c r="G40" s="195" t="s">
        <v>624</v>
      </c>
      <c r="H40" s="244" t="s">
        <v>599</v>
      </c>
      <c r="I40" s="148" t="s">
        <v>601</v>
      </c>
      <c r="J40" s="148" t="s">
        <v>598</v>
      </c>
      <c r="K40" s="244" t="s">
        <v>4</v>
      </c>
      <c r="L40" s="247"/>
      <c r="M40" s="247"/>
      <c r="N40" s="247"/>
      <c r="O40" s="150" t="s">
        <v>600</v>
      </c>
      <c r="P40" s="231" t="s">
        <v>823</v>
      </c>
    </row>
    <row r="41" spans="1:16" ht="330" customHeight="1" x14ac:dyDescent="0.3">
      <c r="A41" s="164">
        <v>37</v>
      </c>
      <c r="B41" s="149" t="s">
        <v>592</v>
      </c>
      <c r="C41" s="148" t="s">
        <v>431</v>
      </c>
      <c r="D41" s="195" t="s">
        <v>626</v>
      </c>
      <c r="E41" s="195" t="s">
        <v>627</v>
      </c>
      <c r="F41" s="195" t="s">
        <v>628</v>
      </c>
      <c r="G41" s="195" t="s">
        <v>624</v>
      </c>
      <c r="H41" s="244" t="s">
        <v>146</v>
      </c>
      <c r="I41" s="148" t="s">
        <v>350</v>
      </c>
      <c r="J41" s="148" t="s">
        <v>594</v>
      </c>
      <c r="K41" s="244" t="s">
        <v>4</v>
      </c>
      <c r="L41" s="245">
        <v>1673096.6</v>
      </c>
      <c r="M41" s="245">
        <v>3996269</v>
      </c>
      <c r="N41" s="245">
        <v>5530610.9000000004</v>
      </c>
      <c r="O41" s="150" t="s">
        <v>248</v>
      </c>
      <c r="P41" s="231" t="s">
        <v>593</v>
      </c>
    </row>
    <row r="42" spans="1:16" ht="211.2" customHeight="1" x14ac:dyDescent="0.3">
      <c r="A42" s="164">
        <v>38</v>
      </c>
      <c r="B42" s="149" t="s">
        <v>32</v>
      </c>
      <c r="C42" s="148" t="s">
        <v>319</v>
      </c>
      <c r="D42" s="195" t="s">
        <v>626</v>
      </c>
      <c r="E42" s="195" t="s">
        <v>627</v>
      </c>
      <c r="F42" s="195" t="s">
        <v>628</v>
      </c>
      <c r="G42" s="195" t="s">
        <v>624</v>
      </c>
      <c r="H42" s="244" t="s">
        <v>147</v>
      </c>
      <c r="I42" s="148" t="s">
        <v>148</v>
      </c>
      <c r="J42" s="148" t="s">
        <v>149</v>
      </c>
      <c r="K42" s="244" t="s">
        <v>4</v>
      </c>
      <c r="L42" s="245">
        <v>100000</v>
      </c>
      <c r="M42" s="245">
        <v>100000</v>
      </c>
      <c r="N42" s="245">
        <v>100000</v>
      </c>
      <c r="O42" s="150" t="s">
        <v>250</v>
      </c>
      <c r="P42" s="231" t="s">
        <v>249</v>
      </c>
    </row>
    <row r="43" spans="1:16" ht="184.8" customHeight="1" x14ac:dyDescent="0.3">
      <c r="A43" s="164">
        <v>39</v>
      </c>
      <c r="B43" s="149" t="s">
        <v>595</v>
      </c>
      <c r="C43" s="148" t="s">
        <v>320</v>
      </c>
      <c r="D43" s="195" t="s">
        <v>626</v>
      </c>
      <c r="E43" s="195" t="s">
        <v>627</v>
      </c>
      <c r="F43" s="195" t="s">
        <v>628</v>
      </c>
      <c r="G43" s="195" t="s">
        <v>624</v>
      </c>
      <c r="H43" s="244" t="s">
        <v>150</v>
      </c>
      <c r="I43" s="148" t="s">
        <v>151</v>
      </c>
      <c r="J43" s="148" t="s">
        <v>152</v>
      </c>
      <c r="K43" s="244" t="s">
        <v>4</v>
      </c>
      <c r="L43" s="245">
        <v>2407774.7999999998</v>
      </c>
      <c r="M43" s="245">
        <v>1631759.4</v>
      </c>
      <c r="N43" s="245">
        <v>1631759.4</v>
      </c>
      <c r="O43" s="148" t="s">
        <v>252</v>
      </c>
      <c r="P43" s="231" t="s">
        <v>251</v>
      </c>
    </row>
    <row r="44" spans="1:16" ht="132" customHeight="1" x14ac:dyDescent="0.3">
      <c r="A44" s="164">
        <v>40</v>
      </c>
      <c r="B44" s="149" t="s">
        <v>15</v>
      </c>
      <c r="C44" s="148" t="s">
        <v>321</v>
      </c>
      <c r="D44" s="195" t="s">
        <v>626</v>
      </c>
      <c r="E44" s="195" t="s">
        <v>627</v>
      </c>
      <c r="F44" s="195" t="s">
        <v>628</v>
      </c>
      <c r="G44" s="195" t="s">
        <v>624</v>
      </c>
      <c r="H44" s="244" t="s">
        <v>153</v>
      </c>
      <c r="I44" s="148" t="s">
        <v>154</v>
      </c>
      <c r="J44" s="148" t="s">
        <v>155</v>
      </c>
      <c r="K44" s="244" t="s">
        <v>4</v>
      </c>
      <c r="L44" s="245">
        <v>49200</v>
      </c>
      <c r="M44" s="245">
        <v>49200</v>
      </c>
      <c r="N44" s="245">
        <v>49200</v>
      </c>
      <c r="O44" s="150" t="s">
        <v>254</v>
      </c>
      <c r="P44" s="231" t="s">
        <v>253</v>
      </c>
    </row>
    <row r="45" spans="1:16" ht="409.6" customHeight="1" x14ac:dyDescent="0.3">
      <c r="A45" s="164">
        <v>41</v>
      </c>
      <c r="B45" s="149" t="s">
        <v>604</v>
      </c>
      <c r="C45" s="148" t="s">
        <v>809</v>
      </c>
      <c r="D45" s="195" t="s">
        <v>626</v>
      </c>
      <c r="E45" s="195" t="s">
        <v>636</v>
      </c>
      <c r="F45" s="195" t="s">
        <v>628</v>
      </c>
      <c r="G45" s="195" t="s">
        <v>624</v>
      </c>
      <c r="H45" s="244" t="s">
        <v>156</v>
      </c>
      <c r="I45" s="148" t="s">
        <v>813</v>
      </c>
      <c r="J45" s="148" t="s">
        <v>810</v>
      </c>
      <c r="K45" s="244" t="s">
        <v>4</v>
      </c>
      <c r="L45" s="245">
        <v>2254090.6</v>
      </c>
      <c r="M45" s="245">
        <v>3790900</v>
      </c>
      <c r="N45" s="245">
        <v>3790900</v>
      </c>
      <c r="O45" s="150" t="s">
        <v>812</v>
      </c>
      <c r="P45" s="231" t="s">
        <v>811</v>
      </c>
    </row>
    <row r="46" spans="1:16" ht="409.6" customHeight="1" x14ac:dyDescent="0.3">
      <c r="A46" s="164">
        <v>42</v>
      </c>
      <c r="B46" s="149" t="s">
        <v>605</v>
      </c>
      <c r="C46" s="148" t="s">
        <v>609</v>
      </c>
      <c r="D46" s="195" t="s">
        <v>626</v>
      </c>
      <c r="E46" s="195" t="s">
        <v>636</v>
      </c>
      <c r="F46" s="195" t="s">
        <v>628</v>
      </c>
      <c r="G46" s="195" t="s">
        <v>624</v>
      </c>
      <c r="H46" s="244" t="s">
        <v>610</v>
      </c>
      <c r="I46" s="148" t="s">
        <v>608</v>
      </c>
      <c r="J46" s="148" t="s">
        <v>611</v>
      </c>
      <c r="K46" s="244" t="s">
        <v>4</v>
      </c>
      <c r="L46" s="245">
        <v>2254090.6</v>
      </c>
      <c r="M46" s="245">
        <v>500000</v>
      </c>
      <c r="N46" s="245">
        <v>500000</v>
      </c>
      <c r="O46" s="150" t="s">
        <v>607</v>
      </c>
      <c r="P46" s="231" t="s">
        <v>606</v>
      </c>
    </row>
    <row r="47" spans="1:16" ht="184.8" customHeight="1" x14ac:dyDescent="0.3">
      <c r="A47" s="164">
        <v>43</v>
      </c>
      <c r="B47" s="149" t="s">
        <v>157</v>
      </c>
      <c r="C47" s="148" t="s">
        <v>322</v>
      </c>
      <c r="D47" s="195" t="s">
        <v>626</v>
      </c>
      <c r="E47" s="195" t="s">
        <v>616</v>
      </c>
      <c r="F47" s="195" t="s">
        <v>628</v>
      </c>
      <c r="G47" s="195" t="s">
        <v>624</v>
      </c>
      <c r="H47" s="244" t="s">
        <v>446</v>
      </c>
      <c r="I47" s="148" t="s">
        <v>351</v>
      </c>
      <c r="J47" s="148" t="s">
        <v>158</v>
      </c>
      <c r="K47" s="244" t="s">
        <v>4</v>
      </c>
      <c r="L47" s="245">
        <v>3577600</v>
      </c>
      <c r="M47" s="245">
        <v>3812300.6</v>
      </c>
      <c r="N47" s="245">
        <v>3812300.6</v>
      </c>
      <c r="O47" s="150" t="s">
        <v>256</v>
      </c>
      <c r="P47" s="231" t="s">
        <v>255</v>
      </c>
    </row>
    <row r="48" spans="1:16" ht="184.8" customHeight="1" x14ac:dyDescent="0.3">
      <c r="A48" s="164">
        <v>44</v>
      </c>
      <c r="B48" s="149" t="s">
        <v>31</v>
      </c>
      <c r="C48" s="148" t="s">
        <v>323</v>
      </c>
      <c r="D48" s="195" t="s">
        <v>626</v>
      </c>
      <c r="E48" s="195" t="s">
        <v>636</v>
      </c>
      <c r="F48" s="195" t="s">
        <v>628</v>
      </c>
      <c r="G48" s="195" t="s">
        <v>624</v>
      </c>
      <c r="H48" s="244" t="s">
        <v>159</v>
      </c>
      <c r="I48" s="148" t="s">
        <v>352</v>
      </c>
      <c r="J48" s="148" t="s">
        <v>160</v>
      </c>
      <c r="K48" s="244" t="s">
        <v>4</v>
      </c>
      <c r="L48" s="245">
        <v>50000</v>
      </c>
      <c r="M48" s="245">
        <v>53280.1</v>
      </c>
      <c r="N48" s="245">
        <v>53280.1</v>
      </c>
      <c r="O48" s="150" t="s">
        <v>258</v>
      </c>
      <c r="P48" s="231" t="s">
        <v>257</v>
      </c>
    </row>
    <row r="49" spans="1:16" ht="198" customHeight="1" x14ac:dyDescent="0.3">
      <c r="A49" s="164">
        <v>45</v>
      </c>
      <c r="B49" s="149" t="s">
        <v>20</v>
      </c>
      <c r="C49" s="148" t="s">
        <v>324</v>
      </c>
      <c r="D49" s="195" t="s">
        <v>626</v>
      </c>
      <c r="E49" s="195" t="s">
        <v>636</v>
      </c>
      <c r="F49" s="195" t="s">
        <v>628</v>
      </c>
      <c r="G49" s="195" t="s">
        <v>624</v>
      </c>
      <c r="H49" s="244" t="s">
        <v>161</v>
      </c>
      <c r="I49" s="148" t="s">
        <v>162</v>
      </c>
      <c r="J49" s="148" t="s">
        <v>353</v>
      </c>
      <c r="K49" s="244" t="s">
        <v>4</v>
      </c>
      <c r="L49" s="245">
        <v>1791425.5</v>
      </c>
      <c r="M49" s="245">
        <v>1665525.5</v>
      </c>
      <c r="N49" s="245">
        <v>2350225.5</v>
      </c>
      <c r="O49" s="150" t="s">
        <v>260</v>
      </c>
      <c r="P49" s="231" t="s">
        <v>259</v>
      </c>
    </row>
    <row r="50" spans="1:16" ht="237.6" customHeight="1" x14ac:dyDescent="0.3">
      <c r="A50" s="164">
        <v>46</v>
      </c>
      <c r="B50" s="149" t="s">
        <v>21</v>
      </c>
      <c r="C50" s="148" t="s">
        <v>325</v>
      </c>
      <c r="D50" s="195" t="s">
        <v>626</v>
      </c>
      <c r="E50" s="195" t="s">
        <v>627</v>
      </c>
      <c r="F50" s="195" t="s">
        <v>628</v>
      </c>
      <c r="G50" s="195" t="s">
        <v>624</v>
      </c>
      <c r="H50" s="244" t="s">
        <v>163</v>
      </c>
      <c r="I50" s="148" t="s">
        <v>354</v>
      </c>
      <c r="J50" s="148" t="s">
        <v>164</v>
      </c>
      <c r="K50" s="244" t="s">
        <v>4</v>
      </c>
      <c r="L50" s="245">
        <v>1137421.1000000001</v>
      </c>
      <c r="M50" s="245">
        <v>1676604</v>
      </c>
      <c r="N50" s="245">
        <v>1723016</v>
      </c>
      <c r="O50" s="150" t="s">
        <v>262</v>
      </c>
      <c r="P50" s="231" t="s">
        <v>261</v>
      </c>
    </row>
    <row r="51" spans="1:16" ht="224.4" customHeight="1" x14ac:dyDescent="0.3">
      <c r="A51" s="164">
        <v>47</v>
      </c>
      <c r="B51" s="149" t="s">
        <v>28</v>
      </c>
      <c r="C51" s="148" t="s">
        <v>326</v>
      </c>
      <c r="D51" s="195" t="s">
        <v>626</v>
      </c>
      <c r="E51" s="195" t="s">
        <v>636</v>
      </c>
      <c r="F51" s="195" t="s">
        <v>628</v>
      </c>
      <c r="G51" s="195" t="s">
        <v>624</v>
      </c>
      <c r="H51" s="244" t="s">
        <v>165</v>
      </c>
      <c r="I51" s="148" t="s">
        <v>355</v>
      </c>
      <c r="J51" s="148" t="s">
        <v>166</v>
      </c>
      <c r="K51" s="244" t="s">
        <v>4</v>
      </c>
      <c r="L51" s="245">
        <v>858626.4</v>
      </c>
      <c r="M51" s="245">
        <v>1698495.5</v>
      </c>
      <c r="N51" s="245">
        <v>1698495.5</v>
      </c>
      <c r="O51" s="150" t="s">
        <v>264</v>
      </c>
      <c r="P51" s="231" t="s">
        <v>263</v>
      </c>
    </row>
    <row r="52" spans="1:16" ht="330" customHeight="1" x14ac:dyDescent="0.3">
      <c r="A52" s="164">
        <v>48</v>
      </c>
      <c r="B52" s="149" t="s">
        <v>30</v>
      </c>
      <c r="C52" s="148" t="s">
        <v>327</v>
      </c>
      <c r="D52" s="195" t="s">
        <v>626</v>
      </c>
      <c r="E52" s="195" t="s">
        <v>636</v>
      </c>
      <c r="F52" s="195" t="s">
        <v>628</v>
      </c>
      <c r="G52" s="195" t="s">
        <v>624</v>
      </c>
      <c r="H52" s="244" t="s">
        <v>167</v>
      </c>
      <c r="I52" s="148" t="s">
        <v>356</v>
      </c>
      <c r="J52" s="148" t="s">
        <v>168</v>
      </c>
      <c r="K52" s="244" t="s">
        <v>4</v>
      </c>
      <c r="L52" s="245">
        <v>1466629.9</v>
      </c>
      <c r="M52" s="245">
        <v>1316629.8999999999</v>
      </c>
      <c r="N52" s="245">
        <v>1316629.8999999999</v>
      </c>
      <c r="O52" s="150" t="s">
        <v>266</v>
      </c>
      <c r="P52" s="231" t="s">
        <v>265</v>
      </c>
    </row>
    <row r="53" spans="1:16" ht="224.4" customHeight="1" x14ac:dyDescent="0.3">
      <c r="A53" s="164">
        <v>49</v>
      </c>
      <c r="B53" s="149" t="s">
        <v>29</v>
      </c>
      <c r="C53" s="148" t="s">
        <v>328</v>
      </c>
      <c r="D53" s="195" t="s">
        <v>626</v>
      </c>
      <c r="E53" s="195" t="s">
        <v>636</v>
      </c>
      <c r="F53" s="195" t="s">
        <v>628</v>
      </c>
      <c r="G53" s="195" t="s">
        <v>624</v>
      </c>
      <c r="H53" s="244" t="s">
        <v>169</v>
      </c>
      <c r="I53" s="148" t="s">
        <v>357</v>
      </c>
      <c r="J53" s="148" t="s">
        <v>170</v>
      </c>
      <c r="K53" s="244" t="s">
        <v>4</v>
      </c>
      <c r="L53" s="245">
        <v>727417</v>
      </c>
      <c r="M53" s="245">
        <v>1062417</v>
      </c>
      <c r="N53" s="245">
        <v>1062417</v>
      </c>
      <c r="O53" s="150" t="s">
        <v>268</v>
      </c>
      <c r="P53" s="231" t="s">
        <v>267</v>
      </c>
    </row>
    <row r="54" spans="1:16" ht="277.2" customHeight="1" x14ac:dyDescent="0.3">
      <c r="A54" s="164">
        <v>50</v>
      </c>
      <c r="B54" s="149" t="s">
        <v>612</v>
      </c>
      <c r="C54" s="148" t="s">
        <v>329</v>
      </c>
      <c r="D54" s="195" t="s">
        <v>626</v>
      </c>
      <c r="E54" s="195" t="s">
        <v>631</v>
      </c>
      <c r="F54" s="195" t="s">
        <v>628</v>
      </c>
      <c r="G54" s="195" t="s">
        <v>624</v>
      </c>
      <c r="H54" s="244" t="s">
        <v>171</v>
      </c>
      <c r="I54" s="148" t="s">
        <v>172</v>
      </c>
      <c r="J54" s="148" t="s">
        <v>52</v>
      </c>
      <c r="K54" s="244" t="s">
        <v>4</v>
      </c>
      <c r="L54" s="245">
        <v>1000000</v>
      </c>
      <c r="M54" s="245">
        <v>1000000</v>
      </c>
      <c r="N54" s="245">
        <v>1000000</v>
      </c>
      <c r="O54" s="150" t="s">
        <v>270</v>
      </c>
      <c r="P54" s="231" t="s">
        <v>269</v>
      </c>
    </row>
    <row r="55" spans="1:16" ht="158.4" customHeight="1" x14ac:dyDescent="0.3">
      <c r="A55" s="164">
        <v>51</v>
      </c>
      <c r="B55" s="149" t="s">
        <v>49</v>
      </c>
      <c r="C55" s="148" t="s">
        <v>330</v>
      </c>
      <c r="D55" s="195" t="s">
        <v>626</v>
      </c>
      <c r="E55" s="195" t="s">
        <v>627</v>
      </c>
      <c r="F55" s="195" t="s">
        <v>628</v>
      </c>
      <c r="G55" s="195" t="s">
        <v>624</v>
      </c>
      <c r="H55" s="244" t="s">
        <v>173</v>
      </c>
      <c r="I55" s="148" t="s">
        <v>50</v>
      </c>
      <c r="J55" s="148" t="s">
        <v>51</v>
      </c>
      <c r="K55" s="244" t="s">
        <v>4</v>
      </c>
      <c r="L55" s="245">
        <v>33000</v>
      </c>
      <c r="M55" s="245">
        <v>30000</v>
      </c>
      <c r="N55" s="245">
        <v>100000</v>
      </c>
      <c r="O55" s="150" t="s">
        <v>272</v>
      </c>
      <c r="P55" s="231" t="s">
        <v>271</v>
      </c>
    </row>
    <row r="56" spans="1:16" ht="132" customHeight="1" x14ac:dyDescent="0.3">
      <c r="A56" s="164">
        <v>52</v>
      </c>
      <c r="B56" s="149" t="s">
        <v>174</v>
      </c>
      <c r="C56" s="148" t="s">
        <v>175</v>
      </c>
      <c r="D56" s="195" t="s">
        <v>644</v>
      </c>
      <c r="E56" s="195" t="s">
        <v>667</v>
      </c>
      <c r="F56" s="195" t="s">
        <v>628</v>
      </c>
      <c r="G56" s="195" t="s">
        <v>641</v>
      </c>
      <c r="H56" s="244" t="s">
        <v>176</v>
      </c>
      <c r="I56" s="148" t="s">
        <v>851</v>
      </c>
      <c r="J56" s="148" t="s">
        <v>852</v>
      </c>
      <c r="K56" s="244" t="s">
        <v>9</v>
      </c>
      <c r="L56" s="196">
        <v>500000</v>
      </c>
      <c r="M56" s="196">
        <v>150000</v>
      </c>
      <c r="N56" s="196">
        <v>150000</v>
      </c>
      <c r="O56" s="150" t="s">
        <v>273</v>
      </c>
      <c r="P56" s="231" t="s">
        <v>850</v>
      </c>
    </row>
    <row r="57" spans="1:16" ht="408" customHeight="1" x14ac:dyDescent="0.3">
      <c r="A57" s="164">
        <v>53</v>
      </c>
      <c r="B57" s="149" t="s">
        <v>177</v>
      </c>
      <c r="C57" s="148" t="s">
        <v>824</v>
      </c>
      <c r="D57" s="195" t="s">
        <v>644</v>
      </c>
      <c r="E57" s="195" t="s">
        <v>642</v>
      </c>
      <c r="F57" s="195" t="s">
        <v>628</v>
      </c>
      <c r="G57" s="195" t="s">
        <v>641</v>
      </c>
      <c r="H57" s="244" t="s">
        <v>563</v>
      </c>
      <c r="I57" s="148" t="s">
        <v>825</v>
      </c>
      <c r="J57" s="148" t="s">
        <v>886</v>
      </c>
      <c r="K57" s="244" t="s">
        <v>11</v>
      </c>
      <c r="L57" s="196">
        <v>40620807.399999999</v>
      </c>
      <c r="M57" s="196">
        <v>40620807.399999999</v>
      </c>
      <c r="N57" s="196">
        <v>39004635.899999999</v>
      </c>
      <c r="O57" s="150" t="s">
        <v>274</v>
      </c>
      <c r="P57" s="231" t="s">
        <v>885</v>
      </c>
    </row>
    <row r="58" spans="1:16" ht="409.6" customHeight="1" x14ac:dyDescent="0.3">
      <c r="A58" s="164">
        <v>54</v>
      </c>
      <c r="B58" s="149" t="s">
        <v>519</v>
      </c>
      <c r="C58" s="148" t="s">
        <v>520</v>
      </c>
      <c r="D58" s="195" t="s">
        <v>644</v>
      </c>
      <c r="E58" s="195" t="s">
        <v>643</v>
      </c>
      <c r="F58" s="195" t="s">
        <v>628</v>
      </c>
      <c r="G58" s="195" t="s">
        <v>641</v>
      </c>
      <c r="H58" s="244" t="s">
        <v>530</v>
      </c>
      <c r="I58" s="148" t="s">
        <v>521</v>
      </c>
      <c r="J58" s="148" t="s">
        <v>522</v>
      </c>
      <c r="K58" s="244" t="s">
        <v>11</v>
      </c>
      <c r="L58" s="196">
        <v>11341671.699999999</v>
      </c>
      <c r="M58" s="196">
        <v>11341671.699999999</v>
      </c>
      <c r="N58" s="196">
        <v>11341671.699999999</v>
      </c>
      <c r="O58" s="150" t="s">
        <v>526</v>
      </c>
      <c r="P58" s="231" t="s">
        <v>826</v>
      </c>
    </row>
    <row r="59" spans="1:16" ht="330" customHeight="1" x14ac:dyDescent="0.3">
      <c r="A59" s="164">
        <v>55</v>
      </c>
      <c r="B59" s="149" t="s">
        <v>523</v>
      </c>
      <c r="C59" s="148" t="s">
        <v>524</v>
      </c>
      <c r="D59" s="195" t="s">
        <v>644</v>
      </c>
      <c r="E59" s="195" t="s">
        <v>643</v>
      </c>
      <c r="F59" s="195" t="s">
        <v>628</v>
      </c>
      <c r="G59" s="195" t="s">
        <v>641</v>
      </c>
      <c r="H59" s="244" t="s">
        <v>529</v>
      </c>
      <c r="I59" s="148" t="s">
        <v>556</v>
      </c>
      <c r="J59" s="148" t="s">
        <v>525</v>
      </c>
      <c r="K59" s="244" t="s">
        <v>11</v>
      </c>
      <c r="L59" s="196">
        <v>7964395.2000000002</v>
      </c>
      <c r="M59" s="196">
        <v>7964395.2000000002</v>
      </c>
      <c r="N59" s="196">
        <v>7964395.2000000002</v>
      </c>
      <c r="O59" s="150" t="s">
        <v>527</v>
      </c>
      <c r="P59" s="231" t="s">
        <v>826</v>
      </c>
    </row>
    <row r="60" spans="1:16" ht="369.6" customHeight="1" x14ac:dyDescent="0.3">
      <c r="A60" s="164">
        <v>56</v>
      </c>
      <c r="B60" s="149" t="s">
        <v>859</v>
      </c>
      <c r="C60" s="148" t="s">
        <v>860</v>
      </c>
      <c r="D60" s="195" t="s">
        <v>861</v>
      </c>
      <c r="E60" s="195" t="s">
        <v>636</v>
      </c>
      <c r="F60" s="195" t="s">
        <v>628</v>
      </c>
      <c r="G60" s="195" t="s">
        <v>629</v>
      </c>
      <c r="H60" s="244" t="s">
        <v>863</v>
      </c>
      <c r="I60" s="148" t="s">
        <v>862</v>
      </c>
      <c r="J60" s="148" t="s">
        <v>864</v>
      </c>
      <c r="K60" s="244" t="s">
        <v>11</v>
      </c>
      <c r="L60" s="196">
        <v>41571085.200000003</v>
      </c>
      <c r="M60" s="196">
        <v>35510885.200000003</v>
      </c>
      <c r="N60" s="196">
        <v>28510885.199999999</v>
      </c>
      <c r="O60" s="150" t="s">
        <v>858</v>
      </c>
      <c r="P60" s="231" t="s">
        <v>954</v>
      </c>
    </row>
    <row r="61" spans="1:16" ht="316.8" customHeight="1" x14ac:dyDescent="0.3">
      <c r="A61" s="164">
        <v>57</v>
      </c>
      <c r="B61" s="149" t="s">
        <v>865</v>
      </c>
      <c r="C61" s="148" t="s">
        <v>868</v>
      </c>
      <c r="D61" s="195" t="s">
        <v>625</v>
      </c>
      <c r="E61" s="195" t="s">
        <v>627</v>
      </c>
      <c r="F61" s="195" t="s">
        <v>628</v>
      </c>
      <c r="G61" s="195" t="s">
        <v>624</v>
      </c>
      <c r="H61" s="244" t="s">
        <v>866</v>
      </c>
      <c r="I61" s="148" t="s">
        <v>869</v>
      </c>
      <c r="J61" s="148" t="s">
        <v>870</v>
      </c>
      <c r="K61" s="244" t="s">
        <v>11</v>
      </c>
      <c r="L61" s="196">
        <v>8000000</v>
      </c>
      <c r="M61" s="196">
        <v>2000000</v>
      </c>
      <c r="N61" s="196">
        <v>2000000</v>
      </c>
      <c r="O61" s="150" t="s">
        <v>871</v>
      </c>
      <c r="P61" s="231" t="s">
        <v>867</v>
      </c>
    </row>
    <row r="62" spans="1:16" ht="382.8" customHeight="1" x14ac:dyDescent="0.3">
      <c r="A62" s="164">
        <v>58</v>
      </c>
      <c r="B62" s="149" t="s">
        <v>557</v>
      </c>
      <c r="C62" s="148" t="s">
        <v>559</v>
      </c>
      <c r="D62" s="195" t="s">
        <v>644</v>
      </c>
      <c r="E62" s="195" t="s">
        <v>631</v>
      </c>
      <c r="F62" s="195" t="s">
        <v>628</v>
      </c>
      <c r="G62" s="195" t="s">
        <v>624</v>
      </c>
      <c r="H62" s="244" t="s">
        <v>558</v>
      </c>
      <c r="I62" s="148" t="s">
        <v>560</v>
      </c>
      <c r="J62" s="148" t="s">
        <v>561</v>
      </c>
      <c r="K62" s="244" t="s">
        <v>11</v>
      </c>
      <c r="L62" s="196">
        <v>100000</v>
      </c>
      <c r="M62" s="196">
        <f>100000+4256000</f>
        <v>4356000</v>
      </c>
      <c r="N62" s="196">
        <f>100000+2972800</f>
        <v>3072800</v>
      </c>
      <c r="O62" s="150" t="s">
        <v>528</v>
      </c>
      <c r="P62" s="231" t="s">
        <v>562</v>
      </c>
    </row>
    <row r="63" spans="1:16" ht="237.6" customHeight="1" x14ac:dyDescent="0.3">
      <c r="A63" s="164">
        <v>59</v>
      </c>
      <c r="B63" s="149" t="s">
        <v>655</v>
      </c>
      <c r="C63" s="148" t="s">
        <v>656</v>
      </c>
      <c r="D63" s="195" t="s">
        <v>640</v>
      </c>
      <c r="E63" s="195" t="s">
        <v>666</v>
      </c>
      <c r="F63" s="195" t="s">
        <v>615</v>
      </c>
      <c r="G63" s="195" t="s">
        <v>629</v>
      </c>
      <c r="H63" s="244" t="s">
        <v>178</v>
      </c>
      <c r="I63" s="148" t="s">
        <v>179</v>
      </c>
      <c r="J63" s="148" t="s">
        <v>933</v>
      </c>
      <c r="K63" s="244" t="s">
        <v>180</v>
      </c>
      <c r="L63" s="196">
        <v>16700730</v>
      </c>
      <c r="M63" s="196">
        <v>15785330</v>
      </c>
      <c r="N63" s="196">
        <v>0</v>
      </c>
      <c r="O63" s="150" t="s">
        <v>657</v>
      </c>
      <c r="P63" s="231" t="s">
        <v>932</v>
      </c>
    </row>
    <row r="64" spans="1:16" ht="316.8" customHeight="1" x14ac:dyDescent="0.3">
      <c r="A64" s="164">
        <v>60</v>
      </c>
      <c r="B64" s="149" t="s">
        <v>181</v>
      </c>
      <c r="C64" s="148" t="s">
        <v>182</v>
      </c>
      <c r="D64" s="195" t="s">
        <v>626</v>
      </c>
      <c r="E64" s="195" t="s">
        <v>616</v>
      </c>
      <c r="F64" s="195" t="s">
        <v>628</v>
      </c>
      <c r="G64" s="195" t="s">
        <v>624</v>
      </c>
      <c r="H64" s="244" t="s">
        <v>183</v>
      </c>
      <c r="I64" s="148" t="s">
        <v>358</v>
      </c>
      <c r="J64" s="148" t="s">
        <v>184</v>
      </c>
      <c r="K64" s="244" t="s">
        <v>180</v>
      </c>
      <c r="L64" s="245">
        <v>3864700</v>
      </c>
      <c r="M64" s="245">
        <v>5090129.7</v>
      </c>
      <c r="N64" s="245">
        <v>896000</v>
      </c>
      <c r="O64" s="150" t="s">
        <v>275</v>
      </c>
      <c r="P64" s="231" t="s">
        <v>934</v>
      </c>
    </row>
    <row r="65" spans="1:16" ht="409.6" customHeight="1" x14ac:dyDescent="0.3">
      <c r="A65" s="164">
        <v>61</v>
      </c>
      <c r="B65" s="149" t="s">
        <v>658</v>
      </c>
      <c r="C65" s="148" t="s">
        <v>659</v>
      </c>
      <c r="D65" s="195" t="s">
        <v>626</v>
      </c>
      <c r="E65" s="195" t="s">
        <v>616</v>
      </c>
      <c r="F65" s="195" t="s">
        <v>661</v>
      </c>
      <c r="G65" s="195" t="s">
        <v>641</v>
      </c>
      <c r="H65" s="244" t="s">
        <v>660</v>
      </c>
      <c r="I65" s="148" t="s">
        <v>805</v>
      </c>
      <c r="J65" s="148" t="s">
        <v>806</v>
      </c>
      <c r="K65" s="244" t="s">
        <v>808</v>
      </c>
      <c r="L65" s="245">
        <v>11519591.300000001</v>
      </c>
      <c r="M65" s="245">
        <v>11033867</v>
      </c>
      <c r="N65" s="245">
        <v>11033867</v>
      </c>
      <c r="O65" s="150" t="s">
        <v>807</v>
      </c>
      <c r="P65" s="231" t="s">
        <v>804</v>
      </c>
    </row>
    <row r="66" spans="1:16" ht="224.4" customHeight="1" x14ac:dyDescent="0.3">
      <c r="A66" s="164">
        <v>62</v>
      </c>
      <c r="B66" s="149" t="s">
        <v>185</v>
      </c>
      <c r="C66" s="148" t="s">
        <v>827</v>
      </c>
      <c r="D66" s="195" t="s">
        <v>626</v>
      </c>
      <c r="E66" s="195" t="s">
        <v>666</v>
      </c>
      <c r="F66" s="195" t="s">
        <v>628</v>
      </c>
      <c r="G66" s="195" t="s">
        <v>629</v>
      </c>
      <c r="H66" s="244" t="s">
        <v>186</v>
      </c>
      <c r="I66" s="148" t="s">
        <v>828</v>
      </c>
      <c r="J66" s="148" t="s">
        <v>829</v>
      </c>
      <c r="K66" s="244" t="s">
        <v>187</v>
      </c>
      <c r="L66" s="245"/>
      <c r="M66" s="245"/>
      <c r="N66" s="245"/>
      <c r="O66" s="150" t="s">
        <v>276</v>
      </c>
      <c r="P66" s="231" t="s">
        <v>830</v>
      </c>
    </row>
    <row r="67" spans="1:16" ht="290.39999999999998" customHeight="1" x14ac:dyDescent="0.3">
      <c r="A67" s="164">
        <v>63</v>
      </c>
      <c r="B67" s="149" t="s">
        <v>188</v>
      </c>
      <c r="C67" s="148" t="s">
        <v>331</v>
      </c>
      <c r="D67" s="195" t="s">
        <v>645</v>
      </c>
      <c r="E67" s="195" t="s">
        <v>666</v>
      </c>
      <c r="F67" s="195" t="s">
        <v>628</v>
      </c>
      <c r="G67" s="195" t="s">
        <v>629</v>
      </c>
      <c r="H67" s="244" t="s">
        <v>663</v>
      </c>
      <c r="I67" s="148" t="s">
        <v>662</v>
      </c>
      <c r="J67" s="148" t="s">
        <v>359</v>
      </c>
      <c r="K67" s="244" t="s">
        <v>187</v>
      </c>
      <c r="L67" s="245"/>
      <c r="M67" s="245"/>
      <c r="N67" s="245"/>
      <c r="O67" s="150" t="s">
        <v>277</v>
      </c>
      <c r="P67" s="231" t="s">
        <v>831</v>
      </c>
    </row>
    <row r="68" spans="1:16" ht="264" customHeight="1" x14ac:dyDescent="0.3">
      <c r="A68" s="164">
        <v>64</v>
      </c>
      <c r="B68" s="149" t="s">
        <v>671</v>
      </c>
      <c r="C68" s="148" t="s">
        <v>668</v>
      </c>
      <c r="D68" s="195" t="s">
        <v>645</v>
      </c>
      <c r="E68" s="195" t="s">
        <v>666</v>
      </c>
      <c r="F68" s="195" t="s">
        <v>615</v>
      </c>
      <c r="G68" s="195" t="s">
        <v>629</v>
      </c>
      <c r="H68" s="244" t="s">
        <v>665</v>
      </c>
      <c r="I68" s="148" t="s">
        <v>669</v>
      </c>
      <c r="J68" s="148" t="s">
        <v>670</v>
      </c>
      <c r="K68" s="244" t="s">
        <v>664</v>
      </c>
      <c r="L68" s="245">
        <v>324948</v>
      </c>
      <c r="M68" s="245">
        <v>324948</v>
      </c>
      <c r="N68" s="245">
        <v>324948</v>
      </c>
      <c r="O68" s="150" t="s">
        <v>672</v>
      </c>
      <c r="P68" s="231" t="s">
        <v>832</v>
      </c>
    </row>
    <row r="69" spans="1:16" ht="158.4" customHeight="1" x14ac:dyDescent="0.3">
      <c r="A69" s="164">
        <v>65</v>
      </c>
      <c r="B69" s="149" t="s">
        <v>472</v>
      </c>
      <c r="C69" s="148" t="s">
        <v>471</v>
      </c>
      <c r="D69" s="195" t="s">
        <v>625</v>
      </c>
      <c r="E69" s="195" t="s">
        <v>616</v>
      </c>
      <c r="F69" s="195" t="s">
        <v>646</v>
      </c>
      <c r="G69" s="195" t="s">
        <v>624</v>
      </c>
      <c r="H69" s="244" t="s">
        <v>53</v>
      </c>
      <c r="I69" s="148" t="s">
        <v>189</v>
      </c>
      <c r="J69" s="148" t="s">
        <v>447</v>
      </c>
      <c r="K69" s="244" t="s">
        <v>190</v>
      </c>
      <c r="L69" s="245"/>
      <c r="M69" s="245"/>
      <c r="N69" s="245"/>
      <c r="O69" s="150" t="s">
        <v>278</v>
      </c>
      <c r="P69" s="231" t="s">
        <v>948</v>
      </c>
    </row>
    <row r="70" spans="1:16" ht="132" customHeight="1" x14ac:dyDescent="0.3">
      <c r="A70" s="164">
        <v>66</v>
      </c>
      <c r="B70" s="149" t="s">
        <v>473</v>
      </c>
      <c r="C70" s="148" t="s">
        <v>450</v>
      </c>
      <c r="D70" s="195" t="s">
        <v>625</v>
      </c>
      <c r="E70" s="195" t="s">
        <v>616</v>
      </c>
      <c r="F70" s="195" t="s">
        <v>647</v>
      </c>
      <c r="G70" s="195" t="s">
        <v>624</v>
      </c>
      <c r="H70" s="244" t="s">
        <v>53</v>
      </c>
      <c r="I70" s="148" t="s">
        <v>189</v>
      </c>
      <c r="J70" s="148" t="s">
        <v>449</v>
      </c>
      <c r="K70" s="244" t="s">
        <v>190</v>
      </c>
      <c r="L70" s="245"/>
      <c r="M70" s="245"/>
      <c r="N70" s="245"/>
      <c r="O70" s="150" t="s">
        <v>279</v>
      </c>
      <c r="P70" s="231" t="s">
        <v>448</v>
      </c>
    </row>
    <row r="71" spans="1:16" ht="171.6" customHeight="1" x14ac:dyDescent="0.3">
      <c r="A71" s="164">
        <v>67</v>
      </c>
      <c r="B71" s="149" t="s">
        <v>474</v>
      </c>
      <c r="C71" s="148" t="s">
        <v>452</v>
      </c>
      <c r="D71" s="195" t="s">
        <v>625</v>
      </c>
      <c r="E71" s="195" t="s">
        <v>649</v>
      </c>
      <c r="F71" s="195" t="s">
        <v>648</v>
      </c>
      <c r="G71" s="195" t="s">
        <v>624</v>
      </c>
      <c r="H71" s="244" t="s">
        <v>53</v>
      </c>
      <c r="I71" s="148" t="s">
        <v>189</v>
      </c>
      <c r="J71" s="148" t="s">
        <v>451</v>
      </c>
      <c r="K71" s="244" t="s">
        <v>190</v>
      </c>
      <c r="L71" s="245"/>
      <c r="M71" s="245"/>
      <c r="N71" s="245"/>
      <c r="O71" s="150" t="s">
        <v>280</v>
      </c>
      <c r="P71" s="231" t="s">
        <v>949</v>
      </c>
    </row>
    <row r="72" spans="1:16" ht="184.8" customHeight="1" x14ac:dyDescent="0.3">
      <c r="A72" s="164">
        <v>68</v>
      </c>
      <c r="B72" s="149" t="s">
        <v>475</v>
      </c>
      <c r="C72" s="148" t="s">
        <v>453</v>
      </c>
      <c r="D72" s="195" t="s">
        <v>626</v>
      </c>
      <c r="E72" s="195" t="s">
        <v>649</v>
      </c>
      <c r="F72" s="195" t="s">
        <v>648</v>
      </c>
      <c r="G72" s="195" t="s">
        <v>624</v>
      </c>
      <c r="H72" s="244" t="s">
        <v>53</v>
      </c>
      <c r="I72" s="148" t="s">
        <v>191</v>
      </c>
      <c r="J72" s="148" t="s">
        <v>454</v>
      </c>
      <c r="K72" s="244" t="s">
        <v>190</v>
      </c>
      <c r="L72" s="245"/>
      <c r="M72" s="245"/>
      <c r="N72" s="245"/>
      <c r="O72" s="150" t="s">
        <v>281</v>
      </c>
      <c r="P72" s="231" t="s">
        <v>455</v>
      </c>
    </row>
    <row r="73" spans="1:16" ht="158.4" customHeight="1" x14ac:dyDescent="0.3">
      <c r="A73" s="164">
        <v>69</v>
      </c>
      <c r="B73" s="149" t="s">
        <v>476</v>
      </c>
      <c r="C73" s="148" t="s">
        <v>456</v>
      </c>
      <c r="D73" s="195" t="s">
        <v>626</v>
      </c>
      <c r="E73" s="195" t="s">
        <v>649</v>
      </c>
      <c r="F73" s="195" t="s">
        <v>648</v>
      </c>
      <c r="G73" s="195" t="s">
        <v>624</v>
      </c>
      <c r="H73" s="244" t="s">
        <v>53</v>
      </c>
      <c r="I73" s="148" t="s">
        <v>189</v>
      </c>
      <c r="J73" s="148" t="s">
        <v>457</v>
      </c>
      <c r="K73" s="244" t="s">
        <v>190</v>
      </c>
      <c r="L73" s="245"/>
      <c r="M73" s="245"/>
      <c r="N73" s="245"/>
      <c r="O73" s="150" t="s">
        <v>282</v>
      </c>
      <c r="P73" s="231" t="s">
        <v>458</v>
      </c>
    </row>
    <row r="74" spans="1:16" ht="250.8" customHeight="1" x14ac:dyDescent="0.3">
      <c r="A74" s="164">
        <v>70</v>
      </c>
      <c r="B74" s="149" t="s">
        <v>477</v>
      </c>
      <c r="C74" s="148" t="s">
        <v>459</v>
      </c>
      <c r="D74" s="195" t="s">
        <v>626</v>
      </c>
      <c r="E74" s="195" t="s">
        <v>649</v>
      </c>
      <c r="F74" s="195" t="s">
        <v>648</v>
      </c>
      <c r="G74" s="195" t="s">
        <v>624</v>
      </c>
      <c r="H74" s="244" t="s">
        <v>53</v>
      </c>
      <c r="I74" s="148" t="s">
        <v>189</v>
      </c>
      <c r="J74" s="148" t="s">
        <v>461</v>
      </c>
      <c r="K74" s="244" t="s">
        <v>190</v>
      </c>
      <c r="L74" s="245"/>
      <c r="M74" s="245"/>
      <c r="N74" s="245"/>
      <c r="O74" s="150" t="s">
        <v>283</v>
      </c>
      <c r="P74" s="231" t="s">
        <v>950</v>
      </c>
    </row>
    <row r="75" spans="1:16" ht="171.6" customHeight="1" x14ac:dyDescent="0.3">
      <c r="A75" s="164">
        <v>71</v>
      </c>
      <c r="B75" s="148" t="s">
        <v>465</v>
      </c>
      <c r="C75" s="148" t="s">
        <v>460</v>
      </c>
      <c r="D75" s="195" t="s">
        <v>626</v>
      </c>
      <c r="E75" s="195" t="s">
        <v>631</v>
      </c>
      <c r="F75" s="195" t="s">
        <v>646</v>
      </c>
      <c r="G75" s="195" t="s">
        <v>624</v>
      </c>
      <c r="H75" s="244" t="s">
        <v>53</v>
      </c>
      <c r="I75" s="148" t="s">
        <v>189</v>
      </c>
      <c r="J75" s="148" t="s">
        <v>462</v>
      </c>
      <c r="K75" s="244" t="s">
        <v>190</v>
      </c>
      <c r="L75" s="245"/>
      <c r="M75" s="245"/>
      <c r="N75" s="245"/>
      <c r="O75" s="150" t="s">
        <v>544</v>
      </c>
      <c r="P75" s="231" t="s">
        <v>951</v>
      </c>
    </row>
    <row r="76" spans="1:16" ht="145.19999999999999" customHeight="1" x14ac:dyDescent="0.3">
      <c r="A76" s="164">
        <v>72</v>
      </c>
      <c r="B76" s="149" t="s">
        <v>466</v>
      </c>
      <c r="C76" s="148" t="s">
        <v>464</v>
      </c>
      <c r="D76" s="195" t="s">
        <v>626</v>
      </c>
      <c r="E76" s="195" t="s">
        <v>649</v>
      </c>
      <c r="F76" s="195" t="s">
        <v>648</v>
      </c>
      <c r="G76" s="195" t="s">
        <v>624</v>
      </c>
      <c r="H76" s="244" t="s">
        <v>53</v>
      </c>
      <c r="I76" s="148" t="s">
        <v>189</v>
      </c>
      <c r="J76" s="148" t="s">
        <v>463</v>
      </c>
      <c r="K76" s="244" t="s">
        <v>190</v>
      </c>
      <c r="L76" s="245"/>
      <c r="M76" s="245"/>
      <c r="N76" s="245"/>
      <c r="O76" s="150" t="s">
        <v>545</v>
      </c>
      <c r="P76" s="231" t="s">
        <v>952</v>
      </c>
    </row>
    <row r="77" spans="1:16" ht="132" customHeight="1" x14ac:dyDescent="0.3">
      <c r="A77" s="164">
        <v>73</v>
      </c>
      <c r="B77" s="149" t="s">
        <v>467</v>
      </c>
      <c r="C77" s="148" t="s">
        <v>468</v>
      </c>
      <c r="D77" s="195" t="s">
        <v>626</v>
      </c>
      <c r="E77" s="195" t="s">
        <v>649</v>
      </c>
      <c r="F77" s="195" t="s">
        <v>648</v>
      </c>
      <c r="G77" s="195" t="s">
        <v>624</v>
      </c>
      <c r="H77" s="244" t="s">
        <v>53</v>
      </c>
      <c r="I77" s="148" t="s">
        <v>470</v>
      </c>
      <c r="J77" s="148" t="s">
        <v>469</v>
      </c>
      <c r="K77" s="244" t="s">
        <v>190</v>
      </c>
      <c r="L77" s="245"/>
      <c r="M77" s="245"/>
      <c r="N77" s="245"/>
      <c r="O77" s="150" t="s">
        <v>546</v>
      </c>
      <c r="P77" s="231" t="s">
        <v>953</v>
      </c>
    </row>
    <row r="78" spans="1:16" ht="409.6" customHeight="1" x14ac:dyDescent="0.3">
      <c r="A78" s="164">
        <v>74</v>
      </c>
      <c r="B78" s="149" t="s">
        <v>379</v>
      </c>
      <c r="C78" s="148" t="s">
        <v>833</v>
      </c>
      <c r="D78" s="195" t="s">
        <v>675</v>
      </c>
      <c r="E78" s="195" t="s">
        <v>667</v>
      </c>
      <c r="F78" s="195" t="s">
        <v>615</v>
      </c>
      <c r="G78" s="195"/>
      <c r="H78" s="148" t="s">
        <v>393</v>
      </c>
      <c r="I78" s="148" t="s">
        <v>397</v>
      </c>
      <c r="J78" s="148" t="s">
        <v>834</v>
      </c>
      <c r="K78" s="244" t="s">
        <v>192</v>
      </c>
      <c r="L78" s="245">
        <f>1822500+165250</f>
        <v>1987750</v>
      </c>
      <c r="M78" s="245">
        <v>3222500</v>
      </c>
      <c r="N78" s="245">
        <v>272500</v>
      </c>
      <c r="O78" s="150" t="s">
        <v>401</v>
      </c>
      <c r="P78" s="231" t="s">
        <v>944</v>
      </c>
    </row>
    <row r="79" spans="1:16" ht="158.4" customHeight="1" x14ac:dyDescent="0.3">
      <c r="A79" s="164">
        <v>75</v>
      </c>
      <c r="B79" s="149" t="s">
        <v>54</v>
      </c>
      <c r="C79" s="148" t="s">
        <v>838</v>
      </c>
      <c r="D79" s="195" t="s">
        <v>839</v>
      </c>
      <c r="E79" s="195" t="s">
        <v>667</v>
      </c>
      <c r="F79" s="195" t="s">
        <v>628</v>
      </c>
      <c r="G79" s="195" t="s">
        <v>629</v>
      </c>
      <c r="H79" s="244" t="s">
        <v>835</v>
      </c>
      <c r="I79" s="148" t="s">
        <v>800</v>
      </c>
      <c r="J79" s="148" t="s">
        <v>837</v>
      </c>
      <c r="K79" s="244" t="s">
        <v>192</v>
      </c>
      <c r="L79" s="245">
        <v>1000000</v>
      </c>
      <c r="M79" s="245">
        <v>1000000</v>
      </c>
      <c r="N79" s="245">
        <v>1000000</v>
      </c>
      <c r="O79" s="150" t="s">
        <v>799</v>
      </c>
      <c r="P79" s="231" t="s">
        <v>836</v>
      </c>
    </row>
    <row r="80" spans="1:16" ht="171.6" customHeight="1" x14ac:dyDescent="0.3">
      <c r="A80" s="164">
        <v>76</v>
      </c>
      <c r="B80" s="149" t="s">
        <v>392</v>
      </c>
      <c r="C80" s="148" t="s">
        <v>552</v>
      </c>
      <c r="D80" s="195" t="s">
        <v>675</v>
      </c>
      <c r="E80" s="195" t="s">
        <v>667</v>
      </c>
      <c r="F80" s="195" t="s">
        <v>615</v>
      </c>
      <c r="G80" s="195" t="s">
        <v>629</v>
      </c>
      <c r="H80" s="148" t="s">
        <v>393</v>
      </c>
      <c r="I80" s="148" t="s">
        <v>394</v>
      </c>
      <c r="J80" s="148" t="s">
        <v>840</v>
      </c>
      <c r="K80" s="244" t="s">
        <v>192</v>
      </c>
      <c r="L80" s="245">
        <v>670000</v>
      </c>
      <c r="M80" s="245">
        <v>670000</v>
      </c>
      <c r="N80" s="245">
        <v>670000</v>
      </c>
      <c r="O80" s="148" t="s">
        <v>395</v>
      </c>
      <c r="P80" s="231" t="s">
        <v>944</v>
      </c>
    </row>
    <row r="81" spans="1:19" ht="211.2" customHeight="1" x14ac:dyDescent="0.3">
      <c r="A81" s="248">
        <v>77</v>
      </c>
      <c r="B81" s="149" t="s">
        <v>377</v>
      </c>
      <c r="C81" s="148" t="s">
        <v>378</v>
      </c>
      <c r="D81" s="195" t="s">
        <v>675</v>
      </c>
      <c r="E81" s="195" t="s">
        <v>667</v>
      </c>
      <c r="F81" s="195" t="s">
        <v>615</v>
      </c>
      <c r="G81" s="195" t="s">
        <v>629</v>
      </c>
      <c r="H81" s="148" t="s">
        <v>393</v>
      </c>
      <c r="I81" s="148" t="s">
        <v>396</v>
      </c>
      <c r="J81" s="148" t="s">
        <v>841</v>
      </c>
      <c r="K81" s="244" t="s">
        <v>192</v>
      </c>
      <c r="L81" s="245">
        <v>1400000</v>
      </c>
      <c r="M81" s="245">
        <v>1400000</v>
      </c>
      <c r="N81" s="245">
        <v>1400000</v>
      </c>
      <c r="O81" s="148" t="s">
        <v>400</v>
      </c>
      <c r="P81" s="231" t="s">
        <v>944</v>
      </c>
    </row>
    <row r="82" spans="1:19" ht="224.4" customHeight="1" x14ac:dyDescent="0.3">
      <c r="A82" s="248">
        <v>78</v>
      </c>
      <c r="B82" s="149" t="s">
        <v>380</v>
      </c>
      <c r="C82" s="148" t="s">
        <v>538</v>
      </c>
      <c r="D82" s="195" t="s">
        <v>675</v>
      </c>
      <c r="E82" s="195" t="s">
        <v>667</v>
      </c>
      <c r="F82" s="195" t="s">
        <v>615</v>
      </c>
      <c r="G82" s="195" t="s">
        <v>629</v>
      </c>
      <c r="H82" s="148" t="s">
        <v>478</v>
      </c>
      <c r="I82" s="148" t="s">
        <v>398</v>
      </c>
      <c r="J82" s="148" t="s">
        <v>842</v>
      </c>
      <c r="K82" s="244" t="s">
        <v>192</v>
      </c>
      <c r="L82" s="245">
        <f>220000+665000</f>
        <v>885000</v>
      </c>
      <c r="M82" s="245">
        <v>665000</v>
      </c>
      <c r="N82" s="245">
        <v>665000</v>
      </c>
      <c r="O82" s="150" t="s">
        <v>399</v>
      </c>
      <c r="P82" s="231" t="s">
        <v>945</v>
      </c>
    </row>
    <row r="83" spans="1:19" ht="92.4" customHeight="1" x14ac:dyDescent="0.3">
      <c r="A83" s="299">
        <v>79</v>
      </c>
      <c r="B83" s="149" t="s">
        <v>369</v>
      </c>
      <c r="C83" s="280" t="s">
        <v>673</v>
      </c>
      <c r="D83" s="281" t="s">
        <v>675</v>
      </c>
      <c r="E83" s="281" t="s">
        <v>667</v>
      </c>
      <c r="F83" s="281" t="s">
        <v>615</v>
      </c>
      <c r="G83" s="281" t="s">
        <v>629</v>
      </c>
      <c r="H83" s="281" t="s">
        <v>674</v>
      </c>
      <c r="I83" s="280" t="s">
        <v>680</v>
      </c>
      <c r="J83" s="280" t="s">
        <v>679</v>
      </c>
      <c r="K83" s="281" t="s">
        <v>18</v>
      </c>
      <c r="L83" s="245">
        <f>L84+L85+L86</f>
        <v>9750558.8000000007</v>
      </c>
      <c r="M83" s="245">
        <f t="shared" ref="M83:N83" si="0">M84+M85+M86</f>
        <v>8152574</v>
      </c>
      <c r="N83" s="245">
        <f t="shared" si="0"/>
        <v>10677132</v>
      </c>
      <c r="O83" s="282" t="s">
        <v>284</v>
      </c>
      <c r="P83" s="303" t="s">
        <v>943</v>
      </c>
    </row>
    <row r="84" spans="1:19" ht="105.6" customHeight="1" x14ac:dyDescent="0.3">
      <c r="A84" s="300"/>
      <c r="B84" s="149" t="s">
        <v>676</v>
      </c>
      <c r="C84" s="280"/>
      <c r="D84" s="281"/>
      <c r="E84" s="281"/>
      <c r="F84" s="281"/>
      <c r="G84" s="281"/>
      <c r="H84" s="281"/>
      <c r="I84" s="280"/>
      <c r="J84" s="280"/>
      <c r="K84" s="281"/>
      <c r="L84" s="245">
        <v>5100648.8</v>
      </c>
      <c r="M84" s="245">
        <v>5750574</v>
      </c>
      <c r="N84" s="245">
        <v>8245632</v>
      </c>
      <c r="O84" s="282"/>
      <c r="P84" s="303"/>
    </row>
    <row r="85" spans="1:19" ht="92.4" customHeight="1" x14ac:dyDescent="0.3">
      <c r="A85" s="300"/>
      <c r="B85" s="149" t="s">
        <v>677</v>
      </c>
      <c r="C85" s="280"/>
      <c r="D85" s="281"/>
      <c r="E85" s="281"/>
      <c r="F85" s="281"/>
      <c r="G85" s="281"/>
      <c r="H85" s="281"/>
      <c r="I85" s="280"/>
      <c r="J85" s="280"/>
      <c r="K85" s="281"/>
      <c r="L85" s="245">
        <v>3000800</v>
      </c>
      <c r="M85" s="245">
        <v>1117000</v>
      </c>
      <c r="N85" s="245">
        <v>719000</v>
      </c>
      <c r="O85" s="282"/>
      <c r="P85" s="303"/>
    </row>
    <row r="86" spans="1:19" ht="105.6" customHeight="1" x14ac:dyDescent="0.3">
      <c r="A86" s="301"/>
      <c r="B86" s="149" t="s">
        <v>678</v>
      </c>
      <c r="C86" s="280"/>
      <c r="D86" s="281"/>
      <c r="E86" s="281"/>
      <c r="F86" s="281"/>
      <c r="G86" s="281"/>
      <c r="H86" s="281"/>
      <c r="I86" s="280"/>
      <c r="J86" s="280"/>
      <c r="K86" s="281"/>
      <c r="L86" s="245">
        <v>1649110</v>
      </c>
      <c r="M86" s="245">
        <v>1285000</v>
      </c>
      <c r="N86" s="245">
        <v>1712500</v>
      </c>
      <c r="O86" s="282"/>
      <c r="P86" s="303"/>
    </row>
    <row r="87" spans="1:19" ht="409.6" x14ac:dyDescent="0.3">
      <c r="A87" s="164">
        <v>80</v>
      </c>
      <c r="B87" s="149" t="s">
        <v>55</v>
      </c>
      <c r="C87" s="148" t="s">
        <v>681</v>
      </c>
      <c r="D87" s="195" t="s">
        <v>675</v>
      </c>
      <c r="E87" s="195" t="s">
        <v>667</v>
      </c>
      <c r="F87" s="195" t="s">
        <v>615</v>
      </c>
      <c r="G87" s="195" t="s">
        <v>629</v>
      </c>
      <c r="H87" s="244" t="s">
        <v>480</v>
      </c>
      <c r="I87" s="148" t="s">
        <v>692</v>
      </c>
      <c r="J87" s="148" t="s">
        <v>694</v>
      </c>
      <c r="K87" s="244" t="s">
        <v>482</v>
      </c>
      <c r="L87" s="245">
        <v>25000000</v>
      </c>
      <c r="M87" s="245">
        <v>25000000</v>
      </c>
      <c r="N87" s="245">
        <v>25000000</v>
      </c>
      <c r="O87" s="150" t="s">
        <v>543</v>
      </c>
      <c r="P87" s="231" t="s">
        <v>941</v>
      </c>
    </row>
    <row r="88" spans="1:19" ht="250.8" x14ac:dyDescent="0.3">
      <c r="A88" s="164">
        <v>81</v>
      </c>
      <c r="B88" s="149" t="s">
        <v>686</v>
      </c>
      <c r="C88" s="148" t="s">
        <v>687</v>
      </c>
      <c r="D88" s="244" t="s">
        <v>675</v>
      </c>
      <c r="E88" s="244" t="s">
        <v>667</v>
      </c>
      <c r="F88" s="244" t="s">
        <v>615</v>
      </c>
      <c r="G88" s="244" t="s">
        <v>629</v>
      </c>
      <c r="H88" s="244" t="s">
        <v>479</v>
      </c>
      <c r="I88" s="148" t="s">
        <v>693</v>
      </c>
      <c r="J88" s="148" t="s">
        <v>694</v>
      </c>
      <c r="K88" s="244" t="s">
        <v>482</v>
      </c>
      <c r="L88" s="245">
        <v>22857575.300000001</v>
      </c>
      <c r="M88" s="245">
        <v>18860000</v>
      </c>
      <c r="N88" s="245">
        <v>18980000</v>
      </c>
      <c r="O88" s="150" t="s">
        <v>543</v>
      </c>
      <c r="P88" s="231" t="s">
        <v>942</v>
      </c>
    </row>
    <row r="89" spans="1:19" ht="250.8" x14ac:dyDescent="0.3">
      <c r="A89" s="164">
        <v>82</v>
      </c>
      <c r="B89" s="149" t="s">
        <v>688</v>
      </c>
      <c r="C89" s="148" t="s">
        <v>689</v>
      </c>
      <c r="D89" s="244" t="s">
        <v>675</v>
      </c>
      <c r="E89" s="244" t="s">
        <v>667</v>
      </c>
      <c r="F89" s="244" t="s">
        <v>615</v>
      </c>
      <c r="G89" s="244" t="s">
        <v>629</v>
      </c>
      <c r="H89" s="244" t="s">
        <v>479</v>
      </c>
      <c r="I89" s="148" t="s">
        <v>693</v>
      </c>
      <c r="J89" s="148" t="s">
        <v>694</v>
      </c>
      <c r="K89" s="244" t="s">
        <v>482</v>
      </c>
      <c r="L89" s="245">
        <v>4550000</v>
      </c>
      <c r="M89" s="245">
        <v>8720000</v>
      </c>
      <c r="N89" s="245">
        <v>10530000</v>
      </c>
      <c r="O89" s="150" t="s">
        <v>543</v>
      </c>
      <c r="P89" s="231" t="s">
        <v>942</v>
      </c>
    </row>
    <row r="90" spans="1:19" ht="250.8" x14ac:dyDescent="0.3">
      <c r="A90" s="164">
        <v>83</v>
      </c>
      <c r="B90" s="149" t="s">
        <v>690</v>
      </c>
      <c r="C90" s="148" t="s">
        <v>691</v>
      </c>
      <c r="D90" s="244" t="s">
        <v>675</v>
      </c>
      <c r="E90" s="244" t="s">
        <v>667</v>
      </c>
      <c r="F90" s="244" t="s">
        <v>615</v>
      </c>
      <c r="G90" s="244" t="s">
        <v>629</v>
      </c>
      <c r="H90" s="244" t="s">
        <v>479</v>
      </c>
      <c r="I90" s="148" t="s">
        <v>696</v>
      </c>
      <c r="J90" s="148" t="s">
        <v>695</v>
      </c>
      <c r="K90" s="244" t="s">
        <v>899</v>
      </c>
      <c r="L90" s="245">
        <v>1941237.3</v>
      </c>
      <c r="M90" s="245">
        <v>1281911.2</v>
      </c>
      <c r="N90" s="245">
        <v>1274958.2</v>
      </c>
      <c r="O90" s="150" t="s">
        <v>543</v>
      </c>
      <c r="P90" s="231" t="s">
        <v>942</v>
      </c>
    </row>
    <row r="91" spans="1:19" ht="369.6" x14ac:dyDescent="0.3">
      <c r="A91" s="164">
        <v>84</v>
      </c>
      <c r="B91" s="149" t="s">
        <v>684</v>
      </c>
      <c r="C91" s="148" t="s">
        <v>683</v>
      </c>
      <c r="D91" s="244" t="s">
        <v>675</v>
      </c>
      <c r="E91" s="244" t="s">
        <v>667</v>
      </c>
      <c r="F91" s="244" t="s">
        <v>615</v>
      </c>
      <c r="G91" s="244" t="s">
        <v>629</v>
      </c>
      <c r="H91" s="244" t="s">
        <v>479</v>
      </c>
      <c r="I91" s="148" t="s">
        <v>682</v>
      </c>
      <c r="J91" s="148" t="s">
        <v>685</v>
      </c>
      <c r="K91" s="244" t="s">
        <v>482</v>
      </c>
      <c r="L91" s="245">
        <f>36144829.3+24500000</f>
        <v>60644829.299999997</v>
      </c>
      <c r="M91" s="245">
        <v>36144829.299999997</v>
      </c>
      <c r="N91" s="245">
        <v>36144829.299999997</v>
      </c>
      <c r="O91" s="150" t="s">
        <v>543</v>
      </c>
      <c r="P91" s="231" t="s">
        <v>942</v>
      </c>
    </row>
    <row r="92" spans="1:19" ht="409.6" customHeight="1" x14ac:dyDescent="0.3">
      <c r="A92" s="164">
        <v>85</v>
      </c>
      <c r="B92" s="149" t="s">
        <v>701</v>
      </c>
      <c r="C92" s="149" t="s">
        <v>700</v>
      </c>
      <c r="D92" s="195" t="s">
        <v>675</v>
      </c>
      <c r="E92" s="195" t="s">
        <v>667</v>
      </c>
      <c r="F92" s="195" t="s">
        <v>615</v>
      </c>
      <c r="G92" s="195" t="s">
        <v>629</v>
      </c>
      <c r="H92" s="148" t="s">
        <v>697</v>
      </c>
      <c r="I92" s="148" t="s">
        <v>698</v>
      </c>
      <c r="J92" s="148" t="s">
        <v>699</v>
      </c>
      <c r="K92" s="244" t="s">
        <v>373</v>
      </c>
      <c r="L92" s="245">
        <v>11660302.699999999</v>
      </c>
      <c r="M92" s="245">
        <v>6711816</v>
      </c>
      <c r="N92" s="245">
        <v>2666725</v>
      </c>
      <c r="O92" s="150" t="s">
        <v>388</v>
      </c>
      <c r="P92" s="231" t="s">
        <v>843</v>
      </c>
      <c r="S92" s="249"/>
    </row>
    <row r="93" spans="1:19" ht="277.2" customHeight="1" x14ac:dyDescent="0.3">
      <c r="A93" s="164">
        <v>86</v>
      </c>
      <c r="B93" s="149" t="s">
        <v>703</v>
      </c>
      <c r="C93" s="148" t="s">
        <v>704</v>
      </c>
      <c r="D93" s="195" t="s">
        <v>675</v>
      </c>
      <c r="E93" s="195" t="s">
        <v>667</v>
      </c>
      <c r="F93" s="195" t="s">
        <v>615</v>
      </c>
      <c r="G93" s="195" t="s">
        <v>629</v>
      </c>
      <c r="H93" s="231" t="s">
        <v>705</v>
      </c>
      <c r="I93" s="148" t="s">
        <v>706</v>
      </c>
      <c r="J93" s="148" t="s">
        <v>707</v>
      </c>
      <c r="K93" s="244" t="s">
        <v>373</v>
      </c>
      <c r="L93" s="245">
        <v>4028000</v>
      </c>
      <c r="M93" s="245">
        <v>4058000</v>
      </c>
      <c r="N93" s="245">
        <v>4058000</v>
      </c>
      <c r="O93" s="150" t="s">
        <v>388</v>
      </c>
      <c r="P93" s="231" t="s">
        <v>843</v>
      </c>
      <c r="S93" s="249"/>
    </row>
    <row r="94" spans="1:19" ht="230.4" customHeight="1" x14ac:dyDescent="0.3">
      <c r="A94" s="164">
        <v>87</v>
      </c>
      <c r="B94" s="149" t="s">
        <v>374</v>
      </c>
      <c r="C94" s="148" t="s">
        <v>390</v>
      </c>
      <c r="D94" s="195" t="s">
        <v>675</v>
      </c>
      <c r="E94" s="195" t="s">
        <v>667</v>
      </c>
      <c r="F94" s="195" t="s">
        <v>615</v>
      </c>
      <c r="G94" s="195" t="s">
        <v>629</v>
      </c>
      <c r="H94" s="148" t="s">
        <v>424</v>
      </c>
      <c r="I94" s="148" t="s">
        <v>389</v>
      </c>
      <c r="J94" s="148" t="s">
        <v>375</v>
      </c>
      <c r="K94" s="244" t="s">
        <v>376</v>
      </c>
      <c r="L94" s="245">
        <v>9649554.3000000007</v>
      </c>
      <c r="M94" s="245">
        <v>9649554.3000000007</v>
      </c>
      <c r="N94" s="245"/>
      <c r="O94" s="150" t="s">
        <v>844</v>
      </c>
      <c r="P94" s="231" t="s">
        <v>702</v>
      </c>
      <c r="S94" s="249"/>
    </row>
    <row r="95" spans="1:19" ht="198" customHeight="1" x14ac:dyDescent="0.3">
      <c r="A95" s="164">
        <v>88</v>
      </c>
      <c r="B95" s="149" t="s">
        <v>710</v>
      </c>
      <c r="C95" s="148" t="s">
        <v>708</v>
      </c>
      <c r="D95" s="195" t="s">
        <v>675</v>
      </c>
      <c r="E95" s="195" t="s">
        <v>667</v>
      </c>
      <c r="F95" s="195" t="s">
        <v>615</v>
      </c>
      <c r="G95" s="195" t="s">
        <v>629</v>
      </c>
      <c r="H95" s="148" t="s">
        <v>481</v>
      </c>
      <c r="I95" s="148" t="s">
        <v>711</v>
      </c>
      <c r="J95" s="148" t="s">
        <v>709</v>
      </c>
      <c r="K95" s="244" t="s">
        <v>373</v>
      </c>
      <c r="L95" s="245">
        <v>3200000</v>
      </c>
      <c r="M95" s="245">
        <v>3200000</v>
      </c>
      <c r="N95" s="245">
        <v>3200000</v>
      </c>
      <c r="O95" s="150" t="s">
        <v>388</v>
      </c>
      <c r="P95" s="231" t="s">
        <v>843</v>
      </c>
    </row>
    <row r="96" spans="1:19" ht="224.4" customHeight="1" x14ac:dyDescent="0.3">
      <c r="A96" s="164">
        <v>89</v>
      </c>
      <c r="B96" s="149" t="s">
        <v>430</v>
      </c>
      <c r="C96" s="148" t="s">
        <v>712</v>
      </c>
      <c r="D96" s="195" t="s">
        <v>675</v>
      </c>
      <c r="E96" s="195" t="s">
        <v>667</v>
      </c>
      <c r="F96" s="195" t="s">
        <v>615</v>
      </c>
      <c r="G96" s="195" t="s">
        <v>629</v>
      </c>
      <c r="H96" s="148" t="s">
        <v>713</v>
      </c>
      <c r="I96" s="148" t="s">
        <v>381</v>
      </c>
      <c r="J96" s="148" t="s">
        <v>383</v>
      </c>
      <c r="K96" s="244" t="s">
        <v>371</v>
      </c>
      <c r="L96" s="245">
        <v>41320000</v>
      </c>
      <c r="M96" s="245">
        <v>38500000</v>
      </c>
      <c r="N96" s="245">
        <v>38500000</v>
      </c>
      <c r="O96" s="150" t="s">
        <v>382</v>
      </c>
      <c r="P96" s="231" t="s">
        <v>940</v>
      </c>
    </row>
    <row r="97" spans="1:16" ht="409.6" customHeight="1" x14ac:dyDescent="0.3">
      <c r="A97" s="164">
        <v>90</v>
      </c>
      <c r="B97" s="149" t="s">
        <v>718</v>
      </c>
      <c r="C97" s="148" t="s">
        <v>715</v>
      </c>
      <c r="D97" s="195" t="s">
        <v>675</v>
      </c>
      <c r="E97" s="195" t="s">
        <v>667</v>
      </c>
      <c r="F97" s="195" t="s">
        <v>615</v>
      </c>
      <c r="G97" s="195" t="s">
        <v>629</v>
      </c>
      <c r="H97" s="148" t="s">
        <v>714</v>
      </c>
      <c r="I97" s="148" t="s">
        <v>723</v>
      </c>
      <c r="J97" s="148" t="s">
        <v>724</v>
      </c>
      <c r="K97" s="244" t="s">
        <v>371</v>
      </c>
      <c r="L97" s="245">
        <v>4852500</v>
      </c>
      <c r="M97" s="245">
        <v>11357500</v>
      </c>
      <c r="N97" s="245">
        <v>24113900</v>
      </c>
      <c r="O97" s="150" t="s">
        <v>716</v>
      </c>
      <c r="P97" s="231" t="s">
        <v>940</v>
      </c>
    </row>
    <row r="98" spans="1:16" ht="409.6" customHeight="1" x14ac:dyDescent="0.3">
      <c r="A98" s="164">
        <v>91</v>
      </c>
      <c r="B98" s="149" t="s">
        <v>719</v>
      </c>
      <c r="C98" s="148" t="s">
        <v>717</v>
      </c>
      <c r="D98" s="195" t="s">
        <v>675</v>
      </c>
      <c r="E98" s="195" t="s">
        <v>667</v>
      </c>
      <c r="F98" s="195" t="s">
        <v>615</v>
      </c>
      <c r="G98" s="244" t="s">
        <v>629</v>
      </c>
      <c r="H98" s="148" t="s">
        <v>720</v>
      </c>
      <c r="I98" s="148" t="s">
        <v>722</v>
      </c>
      <c r="J98" s="148" t="s">
        <v>721</v>
      </c>
      <c r="K98" s="244" t="s">
        <v>371</v>
      </c>
      <c r="L98" s="245">
        <v>4852500</v>
      </c>
      <c r="M98" s="245">
        <v>11357500</v>
      </c>
      <c r="N98" s="245">
        <v>24113900</v>
      </c>
      <c r="O98" s="150" t="s">
        <v>716</v>
      </c>
      <c r="P98" s="231" t="s">
        <v>940</v>
      </c>
    </row>
    <row r="99" spans="1:16" ht="303.60000000000002" customHeight="1" x14ac:dyDescent="0.3">
      <c r="A99" s="164">
        <v>92</v>
      </c>
      <c r="B99" s="149" t="s">
        <v>372</v>
      </c>
      <c r="C99" s="148" t="s">
        <v>725</v>
      </c>
      <c r="D99" s="195" t="s">
        <v>675</v>
      </c>
      <c r="E99" s="195" t="s">
        <v>667</v>
      </c>
      <c r="F99" s="195" t="s">
        <v>615</v>
      </c>
      <c r="G99" s="195" t="s">
        <v>629</v>
      </c>
      <c r="H99" s="148" t="s">
        <v>384</v>
      </c>
      <c r="I99" s="148" t="s">
        <v>385</v>
      </c>
      <c r="J99" s="148" t="s">
        <v>386</v>
      </c>
      <c r="K99" s="244" t="s">
        <v>371</v>
      </c>
      <c r="L99" s="245">
        <v>5000000</v>
      </c>
      <c r="M99" s="245">
        <v>5000000</v>
      </c>
      <c r="N99" s="245">
        <v>5000000</v>
      </c>
      <c r="O99" s="150" t="s">
        <v>387</v>
      </c>
      <c r="P99" s="231" t="s">
        <v>784</v>
      </c>
    </row>
    <row r="100" spans="1:16" ht="79.2" customHeight="1" x14ac:dyDescent="0.3">
      <c r="A100" s="164">
        <v>93</v>
      </c>
      <c r="B100" s="149" t="s">
        <v>193</v>
      </c>
      <c r="C100" s="148" t="s">
        <v>726</v>
      </c>
      <c r="D100" s="195" t="s">
        <v>626</v>
      </c>
      <c r="E100" s="195" t="s">
        <v>616</v>
      </c>
      <c r="F100" s="195" t="s">
        <v>650</v>
      </c>
      <c r="G100" s="195" t="s">
        <v>624</v>
      </c>
      <c r="H100" s="244" t="s">
        <v>727</v>
      </c>
      <c r="I100" s="148" t="s">
        <v>194</v>
      </c>
      <c r="J100" s="148" t="s">
        <v>541</v>
      </c>
      <c r="K100" s="244" t="s">
        <v>637</v>
      </c>
      <c r="L100" s="245"/>
      <c r="M100" s="245"/>
      <c r="N100" s="245"/>
      <c r="O100" s="150" t="s">
        <v>483</v>
      </c>
      <c r="P100" s="231" t="s">
        <v>484</v>
      </c>
    </row>
    <row r="101" spans="1:16" ht="409.2" customHeight="1" x14ac:dyDescent="0.3">
      <c r="A101" s="164">
        <v>94</v>
      </c>
      <c r="B101" s="149" t="s">
        <v>639</v>
      </c>
      <c r="C101" s="148" t="s">
        <v>638</v>
      </c>
      <c r="D101" s="195" t="s">
        <v>626</v>
      </c>
      <c r="E101" s="195" t="s">
        <v>616</v>
      </c>
      <c r="F101" s="195" t="s">
        <v>617</v>
      </c>
      <c r="G101" s="195" t="s">
        <v>624</v>
      </c>
      <c r="H101" s="244" t="s">
        <v>486</v>
      </c>
      <c r="I101" s="148" t="s">
        <v>487</v>
      </c>
      <c r="J101" s="148" t="s">
        <v>488</v>
      </c>
      <c r="K101" s="244" t="s">
        <v>637</v>
      </c>
      <c r="L101" s="245">
        <v>18000000</v>
      </c>
      <c r="M101" s="245"/>
      <c r="N101" s="245"/>
      <c r="O101" s="150" t="s">
        <v>485</v>
      </c>
      <c r="P101" s="231" t="s">
        <v>728</v>
      </c>
    </row>
    <row r="102" spans="1:16" ht="43.2" customHeight="1" x14ac:dyDescent="0.3">
      <c r="A102" s="164">
        <v>95</v>
      </c>
      <c r="B102" s="149" t="s">
        <v>370</v>
      </c>
      <c r="C102" s="148" t="s">
        <v>56</v>
      </c>
      <c r="D102" s="195" t="s">
        <v>626</v>
      </c>
      <c r="E102" s="195" t="s">
        <v>616</v>
      </c>
      <c r="F102" s="195" t="s">
        <v>617</v>
      </c>
      <c r="G102" s="195" t="s">
        <v>624</v>
      </c>
      <c r="H102" s="244" t="s">
        <v>492</v>
      </c>
      <c r="I102" s="148" t="s">
        <v>57</v>
      </c>
      <c r="J102" s="148" t="s">
        <v>493</v>
      </c>
      <c r="K102" s="244" t="s">
        <v>489</v>
      </c>
      <c r="L102" s="245"/>
      <c r="M102" s="245"/>
      <c r="N102" s="245"/>
      <c r="O102" s="150" t="s">
        <v>491</v>
      </c>
      <c r="P102" s="231" t="s">
        <v>490</v>
      </c>
    </row>
    <row r="103" spans="1:16" ht="79.2" customHeight="1" x14ac:dyDescent="0.3">
      <c r="A103" s="164">
        <v>96</v>
      </c>
      <c r="B103" s="149" t="s">
        <v>58</v>
      </c>
      <c r="C103" s="148" t="s">
        <v>59</v>
      </c>
      <c r="D103" s="195" t="s">
        <v>626</v>
      </c>
      <c r="E103" s="195" t="s">
        <v>616</v>
      </c>
      <c r="F103" s="195" t="s">
        <v>619</v>
      </c>
      <c r="G103" s="195" t="s">
        <v>624</v>
      </c>
      <c r="H103" s="244" t="s">
        <v>492</v>
      </c>
      <c r="I103" s="148" t="s">
        <v>60</v>
      </c>
      <c r="J103" s="148" t="s">
        <v>493</v>
      </c>
      <c r="K103" s="244" t="s">
        <v>489</v>
      </c>
      <c r="L103" s="245"/>
      <c r="M103" s="245"/>
      <c r="N103" s="245"/>
      <c r="O103" s="150" t="s">
        <v>542</v>
      </c>
      <c r="P103" s="231" t="s">
        <v>490</v>
      </c>
    </row>
    <row r="104" spans="1:16" ht="277.2" customHeight="1" x14ac:dyDescent="0.3">
      <c r="A104" s="164">
        <v>97</v>
      </c>
      <c r="B104" s="149" t="s">
        <v>731</v>
      </c>
      <c r="C104" s="148" t="s">
        <v>729</v>
      </c>
      <c r="D104" s="195" t="s">
        <v>625</v>
      </c>
      <c r="E104" s="195" t="s">
        <v>632</v>
      </c>
      <c r="F104" s="195" t="s">
        <v>651</v>
      </c>
      <c r="G104" s="195" t="s">
        <v>624</v>
      </c>
      <c r="H104" s="244" t="s">
        <v>494</v>
      </c>
      <c r="I104" s="148" t="s">
        <v>734</v>
      </c>
      <c r="J104" s="148" t="s">
        <v>730</v>
      </c>
      <c r="K104" s="244" t="s">
        <v>72</v>
      </c>
      <c r="L104" s="245"/>
      <c r="M104" s="245"/>
      <c r="N104" s="245"/>
      <c r="O104" s="150" t="s">
        <v>286</v>
      </c>
      <c r="P104" s="231" t="s">
        <v>285</v>
      </c>
    </row>
    <row r="105" spans="1:16" ht="316.8" customHeight="1" x14ac:dyDescent="0.3">
      <c r="A105" s="164">
        <v>98</v>
      </c>
      <c r="B105" s="149" t="s">
        <v>733</v>
      </c>
      <c r="C105" s="148" t="s">
        <v>736</v>
      </c>
      <c r="D105" s="195" t="s">
        <v>625</v>
      </c>
      <c r="E105" s="195" t="s">
        <v>632</v>
      </c>
      <c r="F105" s="195" t="s">
        <v>732</v>
      </c>
      <c r="G105" s="195" t="s">
        <v>624</v>
      </c>
      <c r="H105" s="244" t="s">
        <v>494</v>
      </c>
      <c r="I105" s="148" t="s">
        <v>734</v>
      </c>
      <c r="J105" s="148" t="s">
        <v>360</v>
      </c>
      <c r="K105" s="244" t="s">
        <v>72</v>
      </c>
      <c r="L105" s="245"/>
      <c r="M105" s="245"/>
      <c r="N105" s="245"/>
      <c r="O105" s="150" t="s">
        <v>286</v>
      </c>
      <c r="P105" s="231" t="s">
        <v>285</v>
      </c>
    </row>
    <row r="106" spans="1:16" ht="343.2" customHeight="1" x14ac:dyDescent="0.3">
      <c r="A106" s="164">
        <v>99</v>
      </c>
      <c r="B106" s="149" t="s">
        <v>61</v>
      </c>
      <c r="C106" s="148" t="s">
        <v>195</v>
      </c>
      <c r="D106" s="195" t="s">
        <v>625</v>
      </c>
      <c r="E106" s="195" t="s">
        <v>627</v>
      </c>
      <c r="F106" s="195" t="s">
        <v>619</v>
      </c>
      <c r="G106" s="195" t="s">
        <v>624</v>
      </c>
      <c r="H106" s="244" t="s">
        <v>196</v>
      </c>
      <c r="I106" s="148" t="s">
        <v>531</v>
      </c>
      <c r="J106" s="148" t="s">
        <v>361</v>
      </c>
      <c r="K106" s="244" t="s">
        <v>72</v>
      </c>
      <c r="L106" s="245"/>
      <c r="M106" s="245"/>
      <c r="N106" s="245"/>
      <c r="O106" s="150" t="s">
        <v>288</v>
      </c>
      <c r="P106" s="231" t="s">
        <v>287</v>
      </c>
    </row>
    <row r="107" spans="1:16" ht="224.4" customHeight="1" x14ac:dyDescent="0.3">
      <c r="A107" s="164">
        <v>100</v>
      </c>
      <c r="B107" s="149" t="s">
        <v>62</v>
      </c>
      <c r="C107" s="148" t="s">
        <v>332</v>
      </c>
      <c r="D107" s="195" t="s">
        <v>625</v>
      </c>
      <c r="E107" s="195" t="s">
        <v>627</v>
      </c>
      <c r="F107" s="195" t="s">
        <v>75</v>
      </c>
      <c r="G107" s="195" t="s">
        <v>624</v>
      </c>
      <c r="H107" s="244" t="s">
        <v>197</v>
      </c>
      <c r="I107" s="148" t="s">
        <v>63</v>
      </c>
      <c r="J107" s="148" t="s">
        <v>362</v>
      </c>
      <c r="K107" s="244" t="s">
        <v>72</v>
      </c>
      <c r="L107" s="245"/>
      <c r="M107" s="245"/>
      <c r="N107" s="245"/>
      <c r="O107" s="150" t="s">
        <v>290</v>
      </c>
      <c r="P107" s="231" t="s">
        <v>289</v>
      </c>
    </row>
    <row r="108" spans="1:16" ht="184.8" customHeight="1" x14ac:dyDescent="0.3">
      <c r="A108" s="164">
        <v>101</v>
      </c>
      <c r="B108" s="149" t="s">
        <v>498</v>
      </c>
      <c r="C108" s="148" t="s">
        <v>497</v>
      </c>
      <c r="D108" s="195" t="s">
        <v>625</v>
      </c>
      <c r="E108" s="195" t="s">
        <v>631</v>
      </c>
      <c r="F108" s="195" t="s">
        <v>75</v>
      </c>
      <c r="G108" s="195" t="s">
        <v>624</v>
      </c>
      <c r="H108" s="244" t="s">
        <v>198</v>
      </c>
      <c r="I108" s="148" t="s">
        <v>499</v>
      </c>
      <c r="J108" s="148" t="s">
        <v>496</v>
      </c>
      <c r="K108" s="244" t="s">
        <v>72</v>
      </c>
      <c r="L108" s="245"/>
      <c r="M108" s="245"/>
      <c r="N108" s="245"/>
      <c r="O108" s="150" t="s">
        <v>292</v>
      </c>
      <c r="P108" s="231" t="s">
        <v>291</v>
      </c>
    </row>
    <row r="109" spans="1:16" ht="184.8" customHeight="1" x14ac:dyDescent="0.3">
      <c r="A109" s="164">
        <v>102</v>
      </c>
      <c r="B109" s="149" t="s">
        <v>539</v>
      </c>
      <c r="C109" s="148" t="s">
        <v>737</v>
      </c>
      <c r="D109" s="195" t="s">
        <v>625</v>
      </c>
      <c r="E109" s="195" t="s">
        <v>636</v>
      </c>
      <c r="F109" s="195" t="s">
        <v>651</v>
      </c>
      <c r="G109" s="195" t="s">
        <v>624</v>
      </c>
      <c r="H109" s="244" t="s">
        <v>494</v>
      </c>
      <c r="I109" s="148" t="s">
        <v>363</v>
      </c>
      <c r="J109" s="148" t="s">
        <v>368</v>
      </c>
      <c r="K109" s="244" t="s">
        <v>5</v>
      </c>
      <c r="L109" s="245"/>
      <c r="M109" s="245"/>
      <c r="N109" s="245"/>
      <c r="O109" s="160" t="s">
        <v>294</v>
      </c>
      <c r="P109" s="231" t="s">
        <v>293</v>
      </c>
    </row>
    <row r="110" spans="1:16" ht="224.4" customHeight="1" x14ac:dyDescent="0.3">
      <c r="A110" s="164">
        <v>103</v>
      </c>
      <c r="B110" s="149" t="s">
        <v>200</v>
      </c>
      <c r="C110" s="148" t="s">
        <v>802</v>
      </c>
      <c r="D110" s="195" t="s">
        <v>625</v>
      </c>
      <c r="E110" s="195" t="s">
        <v>632</v>
      </c>
      <c r="F110" s="195" t="s">
        <v>651</v>
      </c>
      <c r="G110" s="195" t="s">
        <v>624</v>
      </c>
      <c r="H110" s="244" t="s">
        <v>494</v>
      </c>
      <c r="I110" s="148" t="s">
        <v>495</v>
      </c>
      <c r="J110" s="148" t="s">
        <v>936</v>
      </c>
      <c r="K110" s="244" t="s">
        <v>5</v>
      </c>
      <c r="L110" s="245"/>
      <c r="M110" s="245"/>
      <c r="N110" s="245"/>
      <c r="O110" s="160" t="s">
        <v>295</v>
      </c>
      <c r="P110" s="231" t="s">
        <v>845</v>
      </c>
    </row>
    <row r="111" spans="1:16" ht="145.19999999999999" customHeight="1" x14ac:dyDescent="0.3">
      <c r="A111" s="164">
        <v>104</v>
      </c>
      <c r="B111" s="149" t="s">
        <v>201</v>
      </c>
      <c r="C111" s="148" t="s">
        <v>857</v>
      </c>
      <c r="D111" s="195" t="s">
        <v>625</v>
      </c>
      <c r="E111" s="195" t="s">
        <v>739</v>
      </c>
      <c r="F111" s="195" t="s">
        <v>740</v>
      </c>
      <c r="G111" s="195" t="s">
        <v>624</v>
      </c>
      <c r="H111" s="244" t="s">
        <v>494</v>
      </c>
      <c r="I111" s="148" t="s">
        <v>738</v>
      </c>
      <c r="J111" s="148" t="s">
        <v>937</v>
      </c>
      <c r="K111" s="244" t="s">
        <v>5</v>
      </c>
      <c r="L111" s="245"/>
      <c r="M111" s="245"/>
      <c r="N111" s="245"/>
      <c r="O111" s="160" t="s">
        <v>856</v>
      </c>
      <c r="P111" s="231" t="s">
        <v>845</v>
      </c>
    </row>
    <row r="112" spans="1:16" ht="145.19999999999999" customHeight="1" x14ac:dyDescent="0.3">
      <c r="A112" s="164">
        <v>105</v>
      </c>
      <c r="B112" s="149" t="s">
        <v>500</v>
      </c>
      <c r="C112" s="148" t="s">
        <v>501</v>
      </c>
      <c r="D112" s="195" t="s">
        <v>625</v>
      </c>
      <c r="E112" s="195" t="s">
        <v>616</v>
      </c>
      <c r="F112" s="195" t="s">
        <v>740</v>
      </c>
      <c r="G112" s="195" t="s">
        <v>624</v>
      </c>
      <c r="H112" s="244" t="s">
        <v>968</v>
      </c>
      <c r="I112" s="148" t="s">
        <v>504</v>
      </c>
      <c r="J112" s="148" t="s">
        <v>938</v>
      </c>
      <c r="K112" s="244" t="s">
        <v>5</v>
      </c>
      <c r="L112" s="245"/>
      <c r="M112" s="245"/>
      <c r="N112" s="245"/>
      <c r="O112" s="160" t="s">
        <v>296</v>
      </c>
      <c r="P112" s="231" t="s">
        <v>845</v>
      </c>
    </row>
    <row r="113" spans="1:17" ht="330" customHeight="1" x14ac:dyDescent="0.3">
      <c r="A113" s="164">
        <v>106</v>
      </c>
      <c r="B113" s="149" t="s">
        <v>64</v>
      </c>
      <c r="C113" s="148" t="s">
        <v>741</v>
      </c>
      <c r="D113" s="195" t="s">
        <v>625</v>
      </c>
      <c r="E113" s="195" t="s">
        <v>632</v>
      </c>
      <c r="F113" s="195" t="s">
        <v>651</v>
      </c>
      <c r="G113" s="195" t="s">
        <v>624</v>
      </c>
      <c r="H113" s="244" t="s">
        <v>199</v>
      </c>
      <c r="I113" s="148" t="s">
        <v>503</v>
      </c>
      <c r="J113" s="148" t="s">
        <v>938</v>
      </c>
      <c r="K113" s="244" t="s">
        <v>5</v>
      </c>
      <c r="L113" s="245"/>
      <c r="M113" s="245"/>
      <c r="N113" s="245"/>
      <c r="O113" s="160" t="s">
        <v>502</v>
      </c>
      <c r="P113" s="231" t="s">
        <v>845</v>
      </c>
    </row>
    <row r="114" spans="1:17" ht="264" customHeight="1" x14ac:dyDescent="0.3">
      <c r="A114" s="164">
        <v>107</v>
      </c>
      <c r="B114" s="149" t="s">
        <v>507</v>
      </c>
      <c r="C114" s="148" t="s">
        <v>506</v>
      </c>
      <c r="D114" s="195" t="s">
        <v>625</v>
      </c>
      <c r="E114" s="195" t="s">
        <v>632</v>
      </c>
      <c r="F114" s="195" t="s">
        <v>617</v>
      </c>
      <c r="G114" s="195" t="s">
        <v>624</v>
      </c>
      <c r="H114" s="244" t="s">
        <v>199</v>
      </c>
      <c r="I114" s="148" t="s">
        <v>505</v>
      </c>
      <c r="J114" s="148" t="s">
        <v>938</v>
      </c>
      <c r="K114" s="244" t="s">
        <v>5</v>
      </c>
      <c r="L114" s="245"/>
      <c r="M114" s="245"/>
      <c r="N114" s="245"/>
      <c r="O114" s="160" t="s">
        <v>508</v>
      </c>
      <c r="P114" s="231" t="s">
        <v>845</v>
      </c>
    </row>
    <row r="115" spans="1:17" ht="237.6" customHeight="1" x14ac:dyDescent="0.3">
      <c r="A115" s="164">
        <v>108</v>
      </c>
      <c r="B115" s="149" t="s">
        <v>510</v>
      </c>
      <c r="C115" s="148" t="s">
        <v>801</v>
      </c>
      <c r="D115" s="195" t="s">
        <v>625</v>
      </c>
      <c r="E115" s="195" t="s">
        <v>632</v>
      </c>
      <c r="F115" s="195" t="s">
        <v>617</v>
      </c>
      <c r="G115" s="195" t="s">
        <v>624</v>
      </c>
      <c r="H115" s="244" t="s">
        <v>199</v>
      </c>
      <c r="I115" s="148" t="s">
        <v>509</v>
      </c>
      <c r="J115" s="148" t="s">
        <v>939</v>
      </c>
      <c r="K115" s="244" t="s">
        <v>5</v>
      </c>
      <c r="L115" s="245"/>
      <c r="M115" s="245"/>
      <c r="N115" s="245"/>
      <c r="O115" s="160" t="s">
        <v>511</v>
      </c>
      <c r="P115" s="231" t="s">
        <v>845</v>
      </c>
    </row>
    <row r="116" spans="1:17" ht="198" customHeight="1" x14ac:dyDescent="0.3">
      <c r="A116" s="164">
        <v>109</v>
      </c>
      <c r="B116" s="149" t="s">
        <v>515</v>
      </c>
      <c r="C116" s="149" t="s">
        <v>514</v>
      </c>
      <c r="D116" s="195" t="s">
        <v>625</v>
      </c>
      <c r="E116" s="195" t="s">
        <v>627</v>
      </c>
      <c r="F116" s="195" t="s">
        <v>617</v>
      </c>
      <c r="G116" s="195" t="s">
        <v>624</v>
      </c>
      <c r="H116" s="244" t="s">
        <v>199</v>
      </c>
      <c r="I116" s="148" t="s">
        <v>512</v>
      </c>
      <c r="J116" s="148" t="s">
        <v>938</v>
      </c>
      <c r="K116" s="244" t="s">
        <v>5</v>
      </c>
      <c r="L116" s="245"/>
      <c r="M116" s="245"/>
      <c r="N116" s="245"/>
      <c r="O116" s="160" t="s">
        <v>513</v>
      </c>
      <c r="P116" s="231" t="s">
        <v>845</v>
      </c>
    </row>
    <row r="117" spans="1:17" ht="145.19999999999999" customHeight="1" x14ac:dyDescent="0.3">
      <c r="A117" s="164">
        <v>110</v>
      </c>
      <c r="B117" s="149" t="s">
        <v>65</v>
      </c>
      <c r="C117" s="148" t="s">
        <v>334</v>
      </c>
      <c r="D117" s="195" t="s">
        <v>625</v>
      </c>
      <c r="E117" s="195" t="s">
        <v>752</v>
      </c>
      <c r="F117" s="195" t="s">
        <v>617</v>
      </c>
      <c r="G117" s="195" t="s">
        <v>624</v>
      </c>
      <c r="H117" s="244" t="s">
        <v>66</v>
      </c>
      <c r="I117" s="148" t="s">
        <v>67</v>
      </c>
      <c r="J117" s="148" t="s">
        <v>365</v>
      </c>
      <c r="K117" s="244" t="s">
        <v>73</v>
      </c>
      <c r="L117" s="245"/>
      <c r="M117" s="245"/>
      <c r="N117" s="245"/>
      <c r="O117" s="150" t="s">
        <v>299</v>
      </c>
      <c r="P117" s="231" t="s">
        <v>298</v>
      </c>
    </row>
    <row r="118" spans="1:17" ht="211.2" customHeight="1" x14ac:dyDescent="0.3">
      <c r="A118" s="290">
        <v>111</v>
      </c>
      <c r="B118" s="149" t="s">
        <v>68</v>
      </c>
      <c r="C118" s="148" t="s">
        <v>335</v>
      </c>
      <c r="D118" s="244" t="s">
        <v>625</v>
      </c>
      <c r="E118" s="195" t="s">
        <v>752</v>
      </c>
      <c r="F118" s="244" t="s">
        <v>750</v>
      </c>
      <c r="G118" s="244" t="s">
        <v>624</v>
      </c>
      <c r="H118" s="244" t="s">
        <v>66</v>
      </c>
      <c r="I118" s="148" t="s">
        <v>67</v>
      </c>
      <c r="J118" s="148" t="s">
        <v>365</v>
      </c>
      <c r="K118" s="244" t="s">
        <v>73</v>
      </c>
      <c r="L118" s="245"/>
      <c r="M118" s="245"/>
      <c r="N118" s="245"/>
      <c r="O118" s="150" t="s">
        <v>300</v>
      </c>
      <c r="P118" s="231" t="s">
        <v>848</v>
      </c>
    </row>
    <row r="119" spans="1:17" ht="158.4" customHeight="1" x14ac:dyDescent="0.3">
      <c r="A119" s="290"/>
      <c r="B119" s="149" t="s">
        <v>69</v>
      </c>
      <c r="C119" s="148" t="s">
        <v>336</v>
      </c>
      <c r="D119" s="195" t="s">
        <v>625</v>
      </c>
      <c r="E119" s="195" t="s">
        <v>752</v>
      </c>
      <c r="F119" s="195" t="s">
        <v>750</v>
      </c>
      <c r="G119" s="195" t="s">
        <v>624</v>
      </c>
      <c r="H119" s="244" t="s">
        <v>70</v>
      </c>
      <c r="I119" s="148" t="s">
        <v>67</v>
      </c>
      <c r="J119" s="148" t="s">
        <v>365</v>
      </c>
      <c r="K119" s="244" t="s">
        <v>73</v>
      </c>
      <c r="L119" s="245"/>
      <c r="M119" s="245"/>
      <c r="N119" s="245"/>
      <c r="O119" s="150" t="s">
        <v>301</v>
      </c>
      <c r="P119" s="231" t="s">
        <v>298</v>
      </c>
    </row>
    <row r="120" spans="1:17" ht="13.2" customHeight="1" x14ac:dyDescent="0.3">
      <c r="A120" s="290"/>
      <c r="B120" s="280" t="s">
        <v>71</v>
      </c>
      <c r="C120" s="283" t="s">
        <v>743</v>
      </c>
      <c r="D120" s="287" t="s">
        <v>751</v>
      </c>
      <c r="E120" s="287" t="s">
        <v>752</v>
      </c>
      <c r="F120" s="287" t="s">
        <v>628</v>
      </c>
      <c r="G120" s="287" t="s">
        <v>624</v>
      </c>
      <c r="H120" s="281" t="s">
        <v>749</v>
      </c>
      <c r="I120" s="281" t="s">
        <v>67</v>
      </c>
      <c r="J120" s="280" t="s">
        <v>365</v>
      </c>
      <c r="K120" s="281" t="s">
        <v>73</v>
      </c>
      <c r="L120" s="285">
        <v>1275000</v>
      </c>
      <c r="M120" s="285">
        <v>2332000</v>
      </c>
      <c r="N120" s="285">
        <v>3388000</v>
      </c>
      <c r="O120" s="282" t="s">
        <v>302</v>
      </c>
      <c r="P120" s="278" t="s">
        <v>846</v>
      </c>
    </row>
    <row r="121" spans="1:17" ht="13.2" customHeight="1" x14ac:dyDescent="0.3">
      <c r="A121" s="290"/>
      <c r="B121" s="280"/>
      <c r="C121" s="284"/>
      <c r="D121" s="288"/>
      <c r="E121" s="288"/>
      <c r="F121" s="288"/>
      <c r="G121" s="288"/>
      <c r="H121" s="281"/>
      <c r="I121" s="281"/>
      <c r="J121" s="280"/>
      <c r="K121" s="281"/>
      <c r="L121" s="286"/>
      <c r="M121" s="286"/>
      <c r="N121" s="286"/>
      <c r="O121" s="282"/>
      <c r="P121" s="279"/>
    </row>
    <row r="122" spans="1:17" ht="79.2" customHeight="1" x14ac:dyDescent="0.3">
      <c r="A122" s="290"/>
      <c r="B122" s="280"/>
      <c r="C122" s="148" t="s">
        <v>745</v>
      </c>
      <c r="D122" s="288"/>
      <c r="E122" s="288"/>
      <c r="F122" s="288"/>
      <c r="G122" s="288"/>
      <c r="H122" s="281"/>
      <c r="I122" s="281"/>
      <c r="J122" s="280"/>
      <c r="K122" s="281"/>
      <c r="L122" s="245">
        <v>3300000</v>
      </c>
      <c r="M122" s="245">
        <v>2100000</v>
      </c>
      <c r="N122" s="245">
        <v>1300000</v>
      </c>
      <c r="O122" s="282"/>
      <c r="P122" s="231" t="s">
        <v>744</v>
      </c>
    </row>
    <row r="123" spans="1:17" ht="79.2" customHeight="1" x14ac:dyDescent="0.3">
      <c r="A123" s="250">
        <v>112</v>
      </c>
      <c r="B123" s="280"/>
      <c r="C123" s="148" t="s">
        <v>748</v>
      </c>
      <c r="D123" s="288"/>
      <c r="E123" s="288"/>
      <c r="F123" s="288"/>
      <c r="G123" s="288"/>
      <c r="H123" s="281"/>
      <c r="I123" s="281"/>
      <c r="J123" s="280"/>
      <c r="K123" s="281"/>
      <c r="L123" s="245">
        <v>465100</v>
      </c>
      <c r="M123" s="245">
        <v>485400</v>
      </c>
      <c r="N123" s="245">
        <v>485400</v>
      </c>
      <c r="O123" s="282"/>
      <c r="P123" s="231" t="s">
        <v>747</v>
      </c>
    </row>
    <row r="124" spans="1:17" ht="79.2" customHeight="1" x14ac:dyDescent="0.3">
      <c r="A124" s="164">
        <v>113</v>
      </c>
      <c r="B124" s="280"/>
      <c r="C124" s="148" t="s">
        <v>947</v>
      </c>
      <c r="D124" s="289"/>
      <c r="E124" s="289"/>
      <c r="F124" s="289"/>
      <c r="G124" s="289"/>
      <c r="H124" s="281"/>
      <c r="I124" s="281"/>
      <c r="J124" s="280"/>
      <c r="K124" s="281"/>
      <c r="L124" s="245">
        <v>0</v>
      </c>
      <c r="M124" s="245">
        <v>400000</v>
      </c>
      <c r="N124" s="245">
        <v>448000</v>
      </c>
      <c r="O124" s="282"/>
      <c r="P124" s="231" t="s">
        <v>746</v>
      </c>
    </row>
    <row r="125" spans="1:17" ht="109.2" customHeight="1" x14ac:dyDescent="0.3">
      <c r="A125" s="251">
        <v>114</v>
      </c>
      <c r="B125" s="252" t="s">
        <v>12</v>
      </c>
      <c r="C125" s="253" t="s">
        <v>333</v>
      </c>
      <c r="D125" s="195" t="s">
        <v>625</v>
      </c>
      <c r="E125" s="195" t="s">
        <v>752</v>
      </c>
      <c r="F125" s="195" t="s">
        <v>75</v>
      </c>
      <c r="G125" s="195" t="s">
        <v>624</v>
      </c>
      <c r="H125" s="195" t="s">
        <v>202</v>
      </c>
      <c r="I125" s="253" t="s">
        <v>847</v>
      </c>
      <c r="J125" s="253" t="s">
        <v>364</v>
      </c>
      <c r="K125" s="195" t="s">
        <v>203</v>
      </c>
      <c r="L125" s="254"/>
      <c r="M125" s="255"/>
      <c r="N125" s="254"/>
      <c r="O125" s="163" t="s">
        <v>297</v>
      </c>
      <c r="P125" s="232" t="s">
        <v>935</v>
      </c>
      <c r="Q125" s="249"/>
    </row>
    <row r="126" spans="1:17" ht="200.4" customHeight="1" x14ac:dyDescent="0.3">
      <c r="A126" s="164">
        <v>115</v>
      </c>
      <c r="B126" s="256" t="s">
        <v>204</v>
      </c>
      <c r="C126" s="148" t="s">
        <v>518</v>
      </c>
      <c r="D126" s="195" t="s">
        <v>625</v>
      </c>
      <c r="E126" s="195" t="s">
        <v>752</v>
      </c>
      <c r="F126" s="195" t="s">
        <v>617</v>
      </c>
      <c r="G126" s="195" t="s">
        <v>624</v>
      </c>
      <c r="H126" s="244" t="s">
        <v>516</v>
      </c>
      <c r="I126" s="148" t="s">
        <v>517</v>
      </c>
      <c r="J126" s="148" t="s">
        <v>366</v>
      </c>
      <c r="K126" s="244" t="s">
        <v>205</v>
      </c>
      <c r="L126" s="245"/>
      <c r="M126" s="245"/>
      <c r="N126" s="245"/>
      <c r="O126" s="150" t="s">
        <v>304</v>
      </c>
      <c r="P126" s="231" t="s">
        <v>303</v>
      </c>
      <c r="Q126" s="249"/>
    </row>
    <row r="127" spans="1:17" ht="81.599999999999994" customHeight="1" x14ac:dyDescent="0.3">
      <c r="A127" s="164">
        <v>116</v>
      </c>
      <c r="B127" s="149" t="s">
        <v>206</v>
      </c>
      <c r="C127" s="148" t="s">
        <v>207</v>
      </c>
      <c r="D127" s="244" t="s">
        <v>625</v>
      </c>
      <c r="E127" s="244" t="s">
        <v>752</v>
      </c>
      <c r="F127" s="244" t="s">
        <v>651</v>
      </c>
      <c r="G127" s="244" t="s">
        <v>624</v>
      </c>
      <c r="H127" s="244" t="s">
        <v>208</v>
      </c>
      <c r="I127" s="148" t="s">
        <v>209</v>
      </c>
      <c r="J127" s="148" t="s">
        <v>367</v>
      </c>
      <c r="K127" s="244" t="s">
        <v>205</v>
      </c>
      <c r="L127" s="245"/>
      <c r="M127" s="245"/>
      <c r="N127" s="245"/>
      <c r="O127" s="150" t="s">
        <v>305</v>
      </c>
      <c r="P127" s="231" t="s">
        <v>303</v>
      </c>
    </row>
    <row r="128" spans="1:17" ht="79.8" customHeight="1" x14ac:dyDescent="0.3">
      <c r="A128" s="164">
        <v>117</v>
      </c>
      <c r="B128" s="149" t="s">
        <v>891</v>
      </c>
      <c r="C128" s="148" t="s">
        <v>893</v>
      </c>
      <c r="D128" s="244" t="s">
        <v>625</v>
      </c>
      <c r="E128" s="244" t="s">
        <v>631</v>
      </c>
      <c r="F128" s="244" t="s">
        <v>628</v>
      </c>
      <c r="G128" s="244" t="s">
        <v>624</v>
      </c>
      <c r="H128" s="244" t="s">
        <v>895</v>
      </c>
      <c r="I128" s="148" t="s">
        <v>892</v>
      </c>
      <c r="J128" s="148" t="s">
        <v>894</v>
      </c>
      <c r="K128" s="244" t="s">
        <v>3</v>
      </c>
      <c r="L128" s="245">
        <v>40000</v>
      </c>
      <c r="M128" s="245">
        <v>60000</v>
      </c>
      <c r="N128" s="245">
        <v>100000</v>
      </c>
      <c r="O128" s="150" t="s">
        <v>217</v>
      </c>
      <c r="P128" s="231" t="s">
        <v>890</v>
      </c>
    </row>
    <row r="129" spans="1:16" ht="318.60000000000002" customHeight="1" x14ac:dyDescent="0.3">
      <c r="A129" s="164">
        <v>118</v>
      </c>
      <c r="B129" s="149" t="s">
        <v>897</v>
      </c>
      <c r="C129" s="148" t="s">
        <v>903</v>
      </c>
      <c r="D129" s="244" t="s">
        <v>625</v>
      </c>
      <c r="E129" s="244" t="s">
        <v>627</v>
      </c>
      <c r="F129" s="244" t="s">
        <v>628</v>
      </c>
      <c r="G129" s="244" t="s">
        <v>624</v>
      </c>
      <c r="H129" s="244" t="s">
        <v>898</v>
      </c>
      <c r="I129" s="244" t="s">
        <v>904</v>
      </c>
      <c r="J129" s="148" t="s">
        <v>905</v>
      </c>
      <c r="K129" s="244" t="s">
        <v>906</v>
      </c>
      <c r="L129" s="245">
        <v>571300</v>
      </c>
      <c r="M129" s="245">
        <v>821300</v>
      </c>
      <c r="N129" s="245">
        <v>821300</v>
      </c>
      <c r="O129" s="150" t="s">
        <v>907</v>
      </c>
      <c r="P129" s="231" t="s">
        <v>898</v>
      </c>
    </row>
    <row r="130" spans="1:16" ht="408.6" customHeight="1" thickBot="1" x14ac:dyDescent="0.35">
      <c r="A130" s="257">
        <v>119</v>
      </c>
      <c r="B130" s="258" t="s">
        <v>912</v>
      </c>
      <c r="C130" s="259" t="s">
        <v>914</v>
      </c>
      <c r="D130" s="238" t="s">
        <v>626</v>
      </c>
      <c r="E130" s="238" t="s">
        <v>627</v>
      </c>
      <c r="F130" s="238" t="s">
        <v>628</v>
      </c>
      <c r="G130" s="238" t="s">
        <v>624</v>
      </c>
      <c r="H130" s="238" t="s">
        <v>909</v>
      </c>
      <c r="I130" s="259" t="s">
        <v>910</v>
      </c>
      <c r="J130" s="259" t="s">
        <v>911</v>
      </c>
      <c r="K130" s="238" t="s">
        <v>664</v>
      </c>
      <c r="L130" s="260">
        <v>11710000</v>
      </c>
      <c r="M130" s="260">
        <v>15660000</v>
      </c>
      <c r="N130" s="260">
        <v>25574000</v>
      </c>
      <c r="O130" s="261" t="s">
        <v>913</v>
      </c>
      <c r="P130" s="161" t="s">
        <v>908</v>
      </c>
    </row>
    <row r="131" spans="1:16" ht="21" customHeight="1" x14ac:dyDescent="0.3">
      <c r="A131" s="262"/>
      <c r="B131" s="234"/>
    </row>
    <row r="132" spans="1:16" ht="21" customHeight="1" x14ac:dyDescent="0.3">
      <c r="A132" s="262"/>
    </row>
    <row r="133" spans="1:16" ht="28.8" customHeight="1" x14ac:dyDescent="0.3">
      <c r="J133" s="159" t="s">
        <v>404</v>
      </c>
      <c r="L133" s="249">
        <f>SUM(L5:L130)-L7-L83</f>
        <v>680327671.20000017</v>
      </c>
      <c r="M133" s="249">
        <f t="shared" ref="M133:N133" si="1">SUM(M5:M130)-M7-M83</f>
        <v>640104081.79999983</v>
      </c>
      <c r="N133" s="249">
        <f t="shared" si="1"/>
        <v>651801975.89999986</v>
      </c>
    </row>
    <row r="136" spans="1:16" x14ac:dyDescent="0.3">
      <c r="M136" s="263"/>
      <c r="N136" s="263"/>
    </row>
    <row r="138" spans="1:16" x14ac:dyDescent="0.3">
      <c r="L138" s="249"/>
      <c r="M138" s="249"/>
      <c r="N138" s="249"/>
    </row>
    <row r="139" spans="1:16" x14ac:dyDescent="0.3">
      <c r="L139" s="249"/>
    </row>
    <row r="140" spans="1:16" x14ac:dyDescent="0.3">
      <c r="B140" s="234"/>
      <c r="C140" s="234"/>
      <c r="I140" s="234"/>
      <c r="J140" s="234"/>
      <c r="L140" s="249"/>
      <c r="O140" s="234"/>
      <c r="P140" s="234"/>
    </row>
    <row r="141" spans="1:16" x14ac:dyDescent="0.3">
      <c r="L141" s="249"/>
    </row>
  </sheetData>
  <autoFilter ref="A2:P133"/>
  <customSheetViews>
    <customSheetView guid="{0579DC6C-7CAA-48EB-A238-9729EC75B93D}" scale="65" showPageBreaks="1" showAutoFilter="1" view="pageBreakPreview" topLeftCell="B1">
      <pane ySplit="2" topLeftCell="A98" activePane="bottomLeft" state="frozenSplit"/>
      <selection pane="bottomLeft" activeCell="G98" sqref="G98"/>
      <pageMargins left="0.7" right="0.7" top="0.75" bottom="0.75" header="0.3" footer="0.3"/>
      <pageSetup paperSize="9" scale="41" orientation="landscape" r:id="rId1"/>
      <autoFilter ref="A2:J106"/>
    </customSheetView>
  </customSheetViews>
  <mergeCells count="43">
    <mergeCell ref="A83:A86"/>
    <mergeCell ref="A1:I1"/>
    <mergeCell ref="J1:P1"/>
    <mergeCell ref="O83:O86"/>
    <mergeCell ref="P83:P86"/>
    <mergeCell ref="G83:G86"/>
    <mergeCell ref="H83:H86"/>
    <mergeCell ref="I83:I86"/>
    <mergeCell ref="J83:J86"/>
    <mergeCell ref="K83:K86"/>
    <mergeCell ref="C83:C86"/>
    <mergeCell ref="D83:D86"/>
    <mergeCell ref="E83:E86"/>
    <mergeCell ref="F83:F86"/>
    <mergeCell ref="I3:I4"/>
    <mergeCell ref="A3:A4"/>
    <mergeCell ref="B3:B4"/>
    <mergeCell ref="C3:C4"/>
    <mergeCell ref="D3:G3"/>
    <mergeCell ref="H3:H4"/>
    <mergeCell ref="P3:P4"/>
    <mergeCell ref="J3:J4"/>
    <mergeCell ref="K3:K4"/>
    <mergeCell ref="L3:L4"/>
    <mergeCell ref="M3:M4"/>
    <mergeCell ref="N3:N4"/>
    <mergeCell ref="O3:O4"/>
    <mergeCell ref="B120:B124"/>
    <mergeCell ref="A118:A122"/>
    <mergeCell ref="D120:D124"/>
    <mergeCell ref="E120:E124"/>
    <mergeCell ref="F120:F124"/>
    <mergeCell ref="P120:P121"/>
    <mergeCell ref="J120:J124"/>
    <mergeCell ref="K120:K124"/>
    <mergeCell ref="O120:O124"/>
    <mergeCell ref="C120:C121"/>
    <mergeCell ref="L120:L121"/>
    <mergeCell ref="M120:M121"/>
    <mergeCell ref="N120:N121"/>
    <mergeCell ref="G120:G124"/>
    <mergeCell ref="H120:H124"/>
    <mergeCell ref="I120:I124"/>
  </mergeCells>
  <hyperlinks>
    <hyperlink ref="O6" r:id="rId2"/>
    <hyperlink ref="O5" r:id="rId3"/>
    <hyperlink ref="O8" r:id="rId4"/>
    <hyperlink ref="O7" r:id="rId5"/>
    <hyperlink ref="O9" r:id="rId6"/>
    <hyperlink ref="O10" r:id="rId7"/>
    <hyperlink ref="O11" r:id="rId8"/>
    <hyperlink ref="O12" r:id="rId9"/>
    <hyperlink ref="O13" r:id="rId10"/>
    <hyperlink ref="O14" r:id="rId11"/>
    <hyperlink ref="O16" r:id="rId12"/>
    <hyperlink ref="O15" r:id="rId13"/>
    <hyperlink ref="O17" r:id="rId14"/>
    <hyperlink ref="O18" r:id="rId15"/>
    <hyperlink ref="O21" r:id="rId16"/>
    <hyperlink ref="O23" r:id="rId17"/>
    <hyperlink ref="O22" r:id="rId18"/>
    <hyperlink ref="O24" r:id="rId19"/>
    <hyperlink ref="O25" r:id="rId20"/>
    <hyperlink ref="O26" r:id="rId21"/>
    <hyperlink ref="O27" r:id="rId22"/>
    <hyperlink ref="O28" r:id="rId23"/>
    <hyperlink ref="O29" r:id="rId24"/>
    <hyperlink ref="O30" r:id="rId25"/>
    <hyperlink ref="O31" r:id="rId26"/>
    <hyperlink ref="O33" r:id="rId27"/>
    <hyperlink ref="O34" r:id="rId28"/>
    <hyperlink ref="O35" r:id="rId29"/>
    <hyperlink ref="O36" r:id="rId30"/>
    <hyperlink ref="O37" r:id="rId31"/>
    <hyperlink ref="O38" r:id="rId32"/>
    <hyperlink ref="O39" r:id="rId33" location="!ru/" display="https://www.gisip.ru/#!ru/"/>
    <hyperlink ref="O41" r:id="rId34"/>
    <hyperlink ref="O42" r:id="rId35"/>
    <hyperlink ref="O44" r:id="rId36"/>
    <hyperlink ref="O46" r:id="rId37"/>
    <hyperlink ref="O47" r:id="rId38"/>
    <hyperlink ref="O48" r:id="rId39"/>
    <hyperlink ref="O127" r:id="rId40"/>
    <hyperlink ref="O126" r:id="rId41"/>
    <hyperlink ref="O73" r:id="rId42"/>
    <hyperlink ref="O72" r:id="rId43"/>
    <hyperlink ref="O71" r:id="rId44"/>
    <hyperlink ref="O70" r:id="rId45"/>
    <hyperlink ref="O69" r:id="rId46"/>
    <hyperlink ref="O74" r:id="rId47"/>
    <hyperlink ref="O117" r:id="rId48"/>
    <hyperlink ref="O118" r:id="rId49"/>
    <hyperlink ref="O119" r:id="rId50"/>
    <hyperlink ref="O120" r:id="rId51"/>
    <hyperlink ref="O125" r:id="rId52"/>
    <hyperlink ref="O104" r:id="rId53"/>
    <hyperlink ref="O49" r:id="rId54"/>
    <hyperlink ref="O50" r:id="rId55"/>
    <hyperlink ref="O51" r:id="rId56"/>
    <hyperlink ref="O52" r:id="rId57"/>
    <hyperlink ref="O53" r:id="rId58"/>
    <hyperlink ref="O54" r:id="rId59"/>
    <hyperlink ref="O55" r:id="rId60"/>
    <hyperlink ref="O56" r:id="rId61"/>
    <hyperlink ref="O63" r:id="rId62"/>
    <hyperlink ref="O65" r:id="rId63" display="http://www.minkavkaz.gov.ru/ministry/activities/government-programs-fcp/46/"/>
    <hyperlink ref="O66" r:id="rId64"/>
    <hyperlink ref="O67" r:id="rId65"/>
    <hyperlink ref="O68" r:id="rId66"/>
    <hyperlink ref="O110" r:id="rId67"/>
    <hyperlink ref="O109" r:id="rId68"/>
    <hyperlink ref="O79" r:id="rId69"/>
    <hyperlink ref="O83" r:id="rId70"/>
    <hyperlink ref="O100" r:id="rId71"/>
    <hyperlink ref="O102" r:id="rId72"/>
    <hyperlink ref="O106" r:id="rId73"/>
    <hyperlink ref="O107" r:id="rId74"/>
    <hyperlink ref="O108" r:id="rId75"/>
    <hyperlink ref="O112" r:id="rId76"/>
    <hyperlink ref="O20" r:id="rId77"/>
    <hyperlink ref="O32" r:id="rId78"/>
    <hyperlink ref="O93" r:id="rId79"/>
    <hyperlink ref="O92" r:id="rId80"/>
    <hyperlink ref="O101" r:id="rId81"/>
    <hyperlink ref="O113" r:id="rId82"/>
    <hyperlink ref="O114" r:id="rId83"/>
    <hyperlink ref="O115" r:id="rId84"/>
    <hyperlink ref="O116" r:id="rId85"/>
    <hyperlink ref="O58" r:id="rId86"/>
    <hyperlink ref="O59" r:id="rId87"/>
    <hyperlink ref="O62" r:id="rId88"/>
    <hyperlink ref="O103" r:id="rId89"/>
    <hyperlink ref="O111" r:id="rId90" display="https://www.mspbank.ru/credit/"/>
    <hyperlink ref="O75" r:id="rId91"/>
    <hyperlink ref="O76" r:id="rId92"/>
    <hyperlink ref="O77" r:id="rId93"/>
    <hyperlink ref="O57" r:id="rId94"/>
    <hyperlink ref="O19" r:id="rId95"/>
    <hyperlink ref="O40" r:id="rId96"/>
    <hyperlink ref="O45" r:id="rId97"/>
    <hyperlink ref="O64" r:id="rId98"/>
    <hyperlink ref="O87" r:id="rId99"/>
    <hyperlink ref="O96" r:id="rId100"/>
    <hyperlink ref="O97" r:id="rId101"/>
    <hyperlink ref="O98" r:id="rId102"/>
    <hyperlink ref="O105" r:id="rId103"/>
    <hyperlink ref="O99" r:id="rId104"/>
    <hyperlink ref="O78" r:id="rId105"/>
    <hyperlink ref="O82" r:id="rId106"/>
    <hyperlink ref="O94" r:id="rId107"/>
    <hyperlink ref="O60" r:id="rId108"/>
    <hyperlink ref="O61" r:id="rId109"/>
    <hyperlink ref="O128" r:id="rId110"/>
    <hyperlink ref="P129" r:id="rId111" display="consultantplus://offline/ref=F464304602F6F5C08FE37F5EA89C6679212997A776002B837BEAAF3B9D3CCC26BD1A482B77E29B71533DB0F6C5B6dDI"/>
    <hyperlink ref="O129" r:id="rId112"/>
    <hyperlink ref="O130" r:id="rId113"/>
  </hyperlinks>
  <pageMargins left="0.70866141732283472" right="0.70866141732283472" top="0.74803149606299213" bottom="0.15748031496062992" header="0.31496062992125984" footer="0.31496062992125984"/>
  <pageSetup paperSize="9" scale="32" fitToHeight="0" orientation="landscape" r:id="rId114"/>
  <rowBreaks count="3" manualBreakCount="3">
    <brk id="9" max="15" man="1"/>
    <brk id="15" max="15" man="1"/>
    <brk id="20"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U74"/>
  <sheetViews>
    <sheetView view="pageBreakPreview" zoomScale="60" zoomScaleNormal="51" workbookViewId="0">
      <pane xSplit="2" ySplit="4" topLeftCell="C14" activePane="bottomRight" state="frozenSplit"/>
      <selection pane="topRight" activeCell="C1" sqref="C1"/>
      <selection pane="bottomLeft" activeCell="A5" sqref="A5"/>
      <selection pane="bottomRight" activeCell="J30" sqref="J30"/>
    </sheetView>
  </sheetViews>
  <sheetFormatPr defaultColWidth="9.109375" defaultRowHeight="15.6" x14ac:dyDescent="0.3"/>
  <cols>
    <col min="1" max="1" width="2.6640625" style="1" customWidth="1"/>
    <col min="2" max="2" width="38" style="5" customWidth="1"/>
    <col min="3" max="3" width="15.6640625" style="4" customWidth="1"/>
    <col min="4" max="4" width="15" style="4" customWidth="1"/>
    <col min="5" max="5" width="14.109375" style="4" customWidth="1"/>
    <col min="6" max="8" width="13.21875" style="4" customWidth="1"/>
    <col min="9" max="9" width="13.77734375" style="4" customWidth="1"/>
    <col min="10" max="10" width="14.109375" style="4" customWidth="1"/>
    <col min="11" max="11" width="15.21875" style="4" customWidth="1"/>
    <col min="12" max="13" width="14.6640625" style="4" customWidth="1"/>
    <col min="14" max="14" width="16.6640625" style="4" customWidth="1"/>
    <col min="15" max="17" width="13.21875" style="4" customWidth="1"/>
    <col min="18" max="18" width="15.109375" style="4" customWidth="1"/>
    <col min="19" max="23" width="13.21875" style="4" customWidth="1"/>
    <col min="24" max="26" width="9.88671875" style="4" customWidth="1"/>
    <col min="27" max="27" width="10.77734375" style="4" customWidth="1"/>
    <col min="28" max="29" width="9.88671875" style="4" customWidth="1"/>
    <col min="30" max="30" width="14.6640625" style="4" customWidth="1"/>
    <col min="31" max="31" width="13.33203125" style="4" customWidth="1"/>
    <col min="32" max="32" width="12.109375" style="4" customWidth="1"/>
    <col min="33" max="33" width="14.6640625" style="4" customWidth="1"/>
    <col min="34" max="35" width="15.6640625" style="4" customWidth="1"/>
    <col min="36" max="38" width="12.77734375" style="4" customWidth="1"/>
    <col min="39" max="42" width="14.6640625" style="4" customWidth="1"/>
    <col min="43" max="43" width="15.21875" style="4" customWidth="1"/>
    <col min="44" max="44" width="17.44140625" style="4" customWidth="1"/>
    <col min="45" max="45" width="11.88671875" style="1" customWidth="1"/>
    <col min="46" max="46" width="10.77734375" style="1" customWidth="1"/>
    <col min="47" max="47" width="11.6640625" style="1" customWidth="1"/>
    <col min="48" max="16384" width="9.109375" style="1"/>
  </cols>
  <sheetData>
    <row r="1" spans="2:47" ht="16.2" thickBot="1" x14ac:dyDescent="0.35">
      <c r="B1" s="5" t="s">
        <v>425</v>
      </c>
    </row>
    <row r="2" spans="2:47" s="2" customFormat="1" ht="15.6" customHeight="1" x14ac:dyDescent="0.3">
      <c r="B2" s="308" t="s">
        <v>1</v>
      </c>
      <c r="C2" s="308" t="s">
        <v>970</v>
      </c>
      <c r="D2" s="309"/>
      <c r="E2" s="310"/>
      <c r="F2" s="318" t="s">
        <v>79</v>
      </c>
      <c r="G2" s="319"/>
      <c r="H2" s="320"/>
      <c r="I2" s="319" t="s">
        <v>788</v>
      </c>
      <c r="J2" s="319"/>
      <c r="K2" s="319"/>
      <c r="L2" s="318" t="s">
        <v>91</v>
      </c>
      <c r="M2" s="319"/>
      <c r="N2" s="320"/>
      <c r="O2" s="315" t="s">
        <v>80</v>
      </c>
      <c r="P2" s="315"/>
      <c r="Q2" s="315"/>
      <c r="R2" s="315"/>
      <c r="S2" s="315"/>
      <c r="T2" s="315"/>
      <c r="U2" s="315"/>
      <c r="V2" s="315"/>
      <c r="W2" s="315"/>
      <c r="X2" s="315"/>
      <c r="Y2" s="315"/>
      <c r="Z2" s="315"/>
      <c r="AA2" s="315"/>
      <c r="AB2" s="315"/>
      <c r="AC2" s="315"/>
      <c r="AD2" s="315"/>
      <c r="AE2" s="315"/>
      <c r="AF2" s="315"/>
      <c r="AG2" s="315"/>
      <c r="AH2" s="315"/>
      <c r="AI2" s="315"/>
      <c r="AJ2" s="315"/>
      <c r="AK2" s="315"/>
      <c r="AL2" s="315"/>
      <c r="AM2" s="315"/>
      <c r="AN2" s="315"/>
      <c r="AO2" s="315"/>
      <c r="AP2" s="308" t="s">
        <v>426</v>
      </c>
      <c r="AQ2" s="309"/>
      <c r="AR2" s="310"/>
      <c r="AS2" s="308" t="s">
        <v>211</v>
      </c>
      <c r="AT2" s="309"/>
      <c r="AU2" s="310"/>
    </row>
    <row r="3" spans="2:47" s="2" customFormat="1" ht="97.8" customHeight="1" x14ac:dyDescent="0.3">
      <c r="B3" s="316"/>
      <c r="C3" s="311"/>
      <c r="D3" s="312"/>
      <c r="E3" s="313"/>
      <c r="F3" s="321"/>
      <c r="G3" s="322"/>
      <c r="H3" s="323"/>
      <c r="I3" s="322"/>
      <c r="J3" s="322"/>
      <c r="K3" s="322"/>
      <c r="L3" s="321"/>
      <c r="M3" s="322"/>
      <c r="N3" s="323"/>
      <c r="O3" s="324" t="s">
        <v>83</v>
      </c>
      <c r="P3" s="306"/>
      <c r="Q3" s="306"/>
      <c r="R3" s="306" t="s">
        <v>781</v>
      </c>
      <c r="S3" s="306"/>
      <c r="T3" s="306"/>
      <c r="U3" s="306" t="s">
        <v>85</v>
      </c>
      <c r="V3" s="306"/>
      <c r="W3" s="306"/>
      <c r="X3" s="306" t="s">
        <v>93</v>
      </c>
      <c r="Y3" s="306"/>
      <c r="Z3" s="306"/>
      <c r="AA3" s="306" t="s">
        <v>81</v>
      </c>
      <c r="AB3" s="306"/>
      <c r="AC3" s="306"/>
      <c r="AD3" s="306" t="s">
        <v>86</v>
      </c>
      <c r="AE3" s="306"/>
      <c r="AF3" s="306"/>
      <c r="AG3" s="306" t="s">
        <v>423</v>
      </c>
      <c r="AH3" s="306"/>
      <c r="AI3" s="306"/>
      <c r="AJ3" s="306" t="s">
        <v>534</v>
      </c>
      <c r="AK3" s="306"/>
      <c r="AL3" s="307"/>
      <c r="AM3" s="306" t="s">
        <v>75</v>
      </c>
      <c r="AN3" s="306"/>
      <c r="AO3" s="307"/>
      <c r="AP3" s="311"/>
      <c r="AQ3" s="312"/>
      <c r="AR3" s="313"/>
      <c r="AS3" s="311"/>
      <c r="AT3" s="312"/>
      <c r="AU3" s="313"/>
    </row>
    <row r="4" spans="2:47" s="2" customFormat="1" ht="16.2" thickBot="1" x14ac:dyDescent="0.35">
      <c r="B4" s="317"/>
      <c r="C4" s="10">
        <v>2019</v>
      </c>
      <c r="D4" s="11">
        <v>2020</v>
      </c>
      <c r="E4" s="265">
        <v>2021</v>
      </c>
      <c r="F4" s="17">
        <v>2019</v>
      </c>
      <c r="G4" s="82">
        <v>2020</v>
      </c>
      <c r="H4" s="18">
        <v>2021</v>
      </c>
      <c r="I4" s="10">
        <v>2019</v>
      </c>
      <c r="J4" s="11">
        <v>2020</v>
      </c>
      <c r="K4" s="186">
        <v>2021</v>
      </c>
      <c r="L4" s="17">
        <v>2019</v>
      </c>
      <c r="M4" s="82">
        <v>2020</v>
      </c>
      <c r="N4" s="18">
        <v>2021</v>
      </c>
      <c r="O4" s="84">
        <v>2019</v>
      </c>
      <c r="P4" s="82">
        <v>2020</v>
      </c>
      <c r="Q4" s="82">
        <v>2021</v>
      </c>
      <c r="R4" s="82">
        <v>2019</v>
      </c>
      <c r="S4" s="82">
        <v>2020</v>
      </c>
      <c r="T4" s="82">
        <v>2021</v>
      </c>
      <c r="U4" s="82">
        <v>2019</v>
      </c>
      <c r="V4" s="82">
        <v>2020</v>
      </c>
      <c r="W4" s="82">
        <v>2021</v>
      </c>
      <c r="X4" s="82">
        <v>2019</v>
      </c>
      <c r="Y4" s="82">
        <v>2020</v>
      </c>
      <c r="Z4" s="82">
        <v>2021</v>
      </c>
      <c r="AA4" s="82">
        <v>2019</v>
      </c>
      <c r="AB4" s="82">
        <v>2020</v>
      </c>
      <c r="AC4" s="82">
        <v>2021</v>
      </c>
      <c r="AD4" s="82">
        <v>2019</v>
      </c>
      <c r="AE4" s="82">
        <v>2020</v>
      </c>
      <c r="AF4" s="82">
        <v>2021</v>
      </c>
      <c r="AG4" s="82">
        <v>2019</v>
      </c>
      <c r="AH4" s="82">
        <v>2020</v>
      </c>
      <c r="AI4" s="82">
        <v>2021</v>
      </c>
      <c r="AJ4" s="82">
        <v>2019</v>
      </c>
      <c r="AK4" s="82">
        <v>2020</v>
      </c>
      <c r="AL4" s="83">
        <v>2021</v>
      </c>
      <c r="AM4" s="82">
        <v>2019</v>
      </c>
      <c r="AN4" s="82">
        <v>2020</v>
      </c>
      <c r="AO4" s="83">
        <v>2021</v>
      </c>
      <c r="AP4" s="17">
        <v>2019</v>
      </c>
      <c r="AQ4" s="82">
        <v>2020</v>
      </c>
      <c r="AR4" s="18">
        <v>2021</v>
      </c>
      <c r="AS4" s="17">
        <v>2019</v>
      </c>
      <c r="AT4" s="82">
        <v>2020</v>
      </c>
      <c r="AU4" s="18">
        <v>2021</v>
      </c>
    </row>
    <row r="5" spans="2:47" s="30" customFormat="1" ht="16.8" x14ac:dyDescent="0.3">
      <c r="B5" s="19" t="s">
        <v>3</v>
      </c>
      <c r="C5" s="107">
        <f>F5+I5+L5+O5+R5+U5+X5+AA5+AD5+AG5+AJ5+AM5+AP5+AS5</f>
        <v>25261520.600000001</v>
      </c>
      <c r="D5" s="110">
        <f t="shared" ref="D5:E5" si="0">G5+J5+M5+P5+S5+V5+Y5+AB5+AE5+AH5+AK5+AN5+AQ5+AT5</f>
        <v>9114220.5999999996</v>
      </c>
      <c r="E5" s="111">
        <f t="shared" si="0"/>
        <v>10903220.6</v>
      </c>
      <c r="F5" s="158">
        <f>'Акт. перечень'!L6</f>
        <v>25221520.600000001</v>
      </c>
      <c r="G5" s="110">
        <f>'Акт. перечень'!M6</f>
        <v>9054220.5999999996</v>
      </c>
      <c r="H5" s="158">
        <f>'Акт. перечень'!N6</f>
        <v>10803220.6</v>
      </c>
      <c r="I5" s="107"/>
      <c r="J5" s="110"/>
      <c r="K5" s="111"/>
      <c r="L5" s="179"/>
      <c r="M5" s="81"/>
      <c r="N5" s="178"/>
      <c r="O5" s="179"/>
      <c r="P5" s="81"/>
      <c r="Q5" s="81"/>
      <c r="R5" s="81">
        <f>'Акт. перечень'!L128</f>
        <v>40000</v>
      </c>
      <c r="S5" s="81">
        <f>'Акт. перечень'!M128</f>
        <v>60000</v>
      </c>
      <c r="T5" s="81">
        <f>'Акт. перечень'!N128</f>
        <v>100000</v>
      </c>
      <c r="U5" s="81"/>
      <c r="V5" s="81"/>
      <c r="W5" s="81"/>
      <c r="X5" s="81"/>
      <c r="Y5" s="81"/>
      <c r="Z5" s="81"/>
      <c r="AA5" s="81"/>
      <c r="AB5" s="81"/>
      <c r="AC5" s="81"/>
      <c r="AD5" s="81"/>
      <c r="AE5" s="81"/>
      <c r="AF5" s="81"/>
      <c r="AG5" s="81"/>
      <c r="AH5" s="81"/>
      <c r="AI5" s="81"/>
      <c r="AJ5" s="81"/>
      <c r="AK5" s="81"/>
      <c r="AL5" s="81"/>
      <c r="AM5" s="81"/>
      <c r="AN5" s="81"/>
      <c r="AO5" s="85"/>
      <c r="AP5" s="107"/>
      <c r="AQ5" s="110"/>
      <c r="AR5" s="111"/>
      <c r="AS5" s="124"/>
      <c r="AT5" s="110"/>
      <c r="AU5" s="111"/>
    </row>
    <row r="6" spans="2:47" s="30" customFormat="1" ht="16.8" x14ac:dyDescent="0.3">
      <c r="B6" s="183" t="s">
        <v>637</v>
      </c>
      <c r="C6" s="87">
        <f t="shared" ref="C6:C22" si="1">F6+I6+L6+O6+R6+U6+X6+AA6+AD6+AG6+AJ6+AM6+AP6+AS6</f>
        <v>18000000</v>
      </c>
      <c r="D6" s="88">
        <f t="shared" ref="D6:D22" si="2">G6+J6+M6+P6+S6+V6+Y6+AB6+AE6+AH6+AK6+AN6+AQ6+AT6</f>
        <v>0</v>
      </c>
      <c r="E6" s="89">
        <f t="shared" ref="E6:E22" si="3">H6+K6+N6+Q6+T6+W6+Z6+AC6+AF6+AI6+AL6+AO6+AR6+AU6</f>
        <v>0</v>
      </c>
      <c r="F6" s="158"/>
      <c r="G6" s="81"/>
      <c r="H6" s="158"/>
      <c r="I6" s="86"/>
      <c r="J6" s="81"/>
      <c r="K6" s="178"/>
      <c r="L6" s="179"/>
      <c r="M6" s="81"/>
      <c r="N6" s="178"/>
      <c r="O6" s="179"/>
      <c r="P6" s="81"/>
      <c r="Q6" s="81"/>
      <c r="R6" s="81"/>
      <c r="S6" s="81"/>
      <c r="T6" s="81"/>
      <c r="U6" s="81">
        <v>18000000</v>
      </c>
      <c r="V6" s="81"/>
      <c r="W6" s="81"/>
      <c r="X6" s="81"/>
      <c r="Y6" s="81"/>
      <c r="Z6" s="81"/>
      <c r="AA6" s="81"/>
      <c r="AB6" s="81"/>
      <c r="AC6" s="81"/>
      <c r="AD6" s="81"/>
      <c r="AE6" s="81"/>
      <c r="AF6" s="81"/>
      <c r="AG6" s="81"/>
      <c r="AH6" s="81"/>
      <c r="AI6" s="81"/>
      <c r="AJ6" s="81"/>
      <c r="AK6" s="81"/>
      <c r="AL6" s="81"/>
      <c r="AM6" s="81"/>
      <c r="AN6" s="81"/>
      <c r="AO6" s="85"/>
      <c r="AP6" s="86"/>
      <c r="AQ6" s="81"/>
      <c r="AR6" s="178"/>
      <c r="AS6" s="179"/>
      <c r="AT6" s="81"/>
      <c r="AU6" s="178"/>
    </row>
    <row r="7" spans="2:47" s="30" customFormat="1" ht="16.8" x14ac:dyDescent="0.3">
      <c r="B7" s="31" t="s">
        <v>554</v>
      </c>
      <c r="C7" s="87">
        <f t="shared" si="1"/>
        <v>2806300</v>
      </c>
      <c r="D7" s="88">
        <f t="shared" si="2"/>
        <v>4689100</v>
      </c>
      <c r="E7" s="89">
        <f t="shared" si="3"/>
        <v>4689100</v>
      </c>
      <c r="F7" s="90"/>
      <c r="G7" s="88"/>
      <c r="H7" s="91"/>
      <c r="I7" s="87"/>
      <c r="J7" s="88"/>
      <c r="K7" s="89"/>
      <c r="L7" s="90">
        <f>'Акт. перечень'!L7</f>
        <v>2806300</v>
      </c>
      <c r="M7" s="88">
        <f>'Акт. перечень'!M7</f>
        <v>4689100</v>
      </c>
      <c r="N7" s="89">
        <f>'Акт. перечень'!N7</f>
        <v>4689100</v>
      </c>
      <c r="O7" s="90"/>
      <c r="P7" s="88"/>
      <c r="Q7" s="88"/>
      <c r="R7" s="88"/>
      <c r="S7" s="88"/>
      <c r="T7" s="88"/>
      <c r="U7" s="88"/>
      <c r="V7" s="88"/>
      <c r="W7" s="88"/>
      <c r="X7" s="88"/>
      <c r="Y7" s="88"/>
      <c r="Z7" s="88"/>
      <c r="AA7" s="88"/>
      <c r="AB7" s="88"/>
      <c r="AC7" s="88"/>
      <c r="AD7" s="88"/>
      <c r="AE7" s="88"/>
      <c r="AF7" s="88"/>
      <c r="AG7" s="88"/>
      <c r="AH7" s="88"/>
      <c r="AI7" s="88"/>
      <c r="AJ7" s="88"/>
      <c r="AK7" s="88"/>
      <c r="AL7" s="88"/>
      <c r="AM7" s="88"/>
      <c r="AN7" s="88"/>
      <c r="AO7" s="91"/>
      <c r="AP7" s="87"/>
      <c r="AQ7" s="88"/>
      <c r="AR7" s="89"/>
      <c r="AS7" s="90"/>
      <c r="AT7" s="88"/>
      <c r="AU7" s="89"/>
    </row>
    <row r="8" spans="2:47" s="30" customFormat="1" ht="50.4" x14ac:dyDescent="0.3">
      <c r="B8" s="31" t="s">
        <v>74</v>
      </c>
      <c r="C8" s="87">
        <f t="shared" si="1"/>
        <v>8007931.9000000004</v>
      </c>
      <c r="D8" s="88">
        <f t="shared" si="2"/>
        <v>8014128.7999999998</v>
      </c>
      <c r="E8" s="89">
        <f t="shared" si="3"/>
        <v>8014128.7999999998</v>
      </c>
      <c r="F8" s="90"/>
      <c r="G8" s="88"/>
      <c r="H8" s="91"/>
      <c r="I8" s="87"/>
      <c r="J8" s="88"/>
      <c r="K8" s="89"/>
      <c r="L8" s="90"/>
      <c r="M8" s="88"/>
      <c r="N8" s="89"/>
      <c r="O8" s="90"/>
      <c r="P8" s="88"/>
      <c r="Q8" s="88"/>
      <c r="R8" s="88"/>
      <c r="S8" s="88"/>
      <c r="T8" s="88"/>
      <c r="U8" s="88"/>
      <c r="V8" s="88"/>
      <c r="W8" s="88"/>
      <c r="X8" s="88"/>
      <c r="Y8" s="88"/>
      <c r="Z8" s="88"/>
      <c r="AA8" s="88"/>
      <c r="AB8" s="88"/>
      <c r="AC8" s="88"/>
      <c r="AD8" s="88"/>
      <c r="AE8" s="88"/>
      <c r="AF8" s="88"/>
      <c r="AG8" s="88"/>
      <c r="AH8" s="88"/>
      <c r="AI8" s="88"/>
      <c r="AJ8" s="88"/>
      <c r="AK8" s="88"/>
      <c r="AL8" s="88"/>
      <c r="AM8" s="88"/>
      <c r="AN8" s="88"/>
      <c r="AO8" s="91"/>
      <c r="AP8" s="87"/>
      <c r="AQ8" s="88"/>
      <c r="AR8" s="89"/>
      <c r="AS8" s="90">
        <f>'Акт. перечень'!L10</f>
        <v>8007931.9000000004</v>
      </c>
      <c r="AT8" s="88">
        <f>'Акт. перечень'!M10</f>
        <v>8014128.7999999998</v>
      </c>
      <c r="AU8" s="89">
        <f>'Акт. перечень'!N10</f>
        <v>8014128.7999999998</v>
      </c>
    </row>
    <row r="9" spans="2:47" s="30" customFormat="1" ht="16.8" x14ac:dyDescent="0.3">
      <c r="B9" s="125" t="s">
        <v>4</v>
      </c>
      <c r="C9" s="87">
        <f t="shared" si="1"/>
        <v>251172782.19999999</v>
      </c>
      <c r="D9" s="88">
        <f t="shared" si="2"/>
        <v>267358713.39999998</v>
      </c>
      <c r="E9" s="89">
        <f t="shared" si="3"/>
        <v>283612679</v>
      </c>
      <c r="F9" s="185"/>
      <c r="G9" s="126"/>
      <c r="H9" s="128"/>
      <c r="I9" s="92">
        <f>'Акт. перечень'!L33</f>
        <v>2602610</v>
      </c>
      <c r="J9" s="93">
        <f>'Акт. перечень'!M33</f>
        <v>1191830</v>
      </c>
      <c r="K9" s="94">
        <f>'Акт. перечень'!N33</f>
        <v>89330</v>
      </c>
      <c r="L9" s="185"/>
      <c r="M9" s="126"/>
      <c r="N9" s="127"/>
      <c r="O9" s="90">
        <f>'Акт. перечень'!L11+'Акт. перечень'!L12+'Акт. перечень'!L13+'Акт. перечень'!L21+'Акт. перечень'!L24+'Акт. перечень'!L29</f>
        <v>77215040.099999994</v>
      </c>
      <c r="P9" s="88">
        <f>'Акт. перечень'!M11+'Акт. перечень'!M12+'Акт. перечень'!M13+'Акт. перечень'!M21+'Акт. перечень'!M24+'Акт. перечень'!M29</f>
        <v>85591264.699999988</v>
      </c>
      <c r="Q9" s="88">
        <f>'Акт. перечень'!N11+'Акт. перечень'!N12+'Акт. перечень'!N13+'Акт. перечень'!N21+'Акт. перечень'!N24+'Акт. перечень'!N29</f>
        <v>100041509.3</v>
      </c>
      <c r="R9" s="88">
        <f>'Акт. перечень'!L14+'Акт. перечень'!L15+'Акт. перечень'!L16+'Акт. перечень'!L22+'Акт. перечень'!L23+'Акт. перечень'!L26+'Акт. перечень'!L27+'Акт. перечень'!L28+'Акт. перечень'!L32+'Акт. перечень'!L38+'Акт. перечень'!L43+'Акт. перечень'!L45+'Акт. перечень'!L48+'Акт. перечень'!L54</f>
        <v>17406459.200000003</v>
      </c>
      <c r="S9" s="88">
        <f>'Акт. перечень'!M14+'Акт. перечень'!M15+'Акт. перечень'!M16+'Акт. перечень'!M22+'Акт. перечень'!M23+'Акт. перечень'!M26+'Акт. перечень'!M27+'Акт. перечень'!M28+'Акт. перечень'!M32+'Акт. перечень'!M38+'Акт. перечень'!M43+'Акт. перечень'!M45+'Акт. перечень'!M48+'Акт. перечень'!M54</f>
        <v>20208331.600000001</v>
      </c>
      <c r="T9" s="88">
        <f>'Акт. перечень'!N14+'Акт. перечень'!N15+'Акт. перечень'!N16+'Акт. перечень'!N22+'Акт. перечень'!N23+'Акт. перечень'!N26+'Акт. перечень'!N27+'Акт. перечень'!N28+'Акт. перечень'!N32+'Акт. перечень'!N38+'Акт. перечень'!N43+'Акт. перечень'!N45+'Акт. перечень'!N48+'Акт. перечень'!N54</f>
        <v>21256823.5</v>
      </c>
      <c r="U9" s="88">
        <f>'Акт. перечень'!L31+'Акт. перечень'!L37+'Акт. перечень'!L39+'Акт. перечень'!L49+'Акт. перечень'!L51+'Акт. перечень'!L52</f>
        <v>5266681.8</v>
      </c>
      <c r="V9" s="88">
        <f>'Акт. перечень'!M31+'Акт. перечень'!M37+'Акт. перечень'!M39+'Акт. перечень'!M49+'Акт. перечень'!M51+'Акт. перечень'!M52</f>
        <v>5930650.9000000004</v>
      </c>
      <c r="W9" s="88">
        <f>'Акт. перечень'!N31+'Акт. перечень'!N37+'Акт. перечень'!N39+'Акт. перечень'!N49+'Акт. перечень'!N51+'Акт. перечень'!N52</f>
        <v>6615350.9000000004</v>
      </c>
      <c r="X9" s="88">
        <f>'Акт. перечень'!L25+'Акт. перечень'!L34+'Акт. перечень'!L35+'Акт. перечень'!L36+'Акт. перечень'!L47+'Акт. перечень'!L50+'Акт. перечень'!L53</f>
        <v>11873838</v>
      </c>
      <c r="Y9" s="88">
        <f>'Акт. перечень'!M25+'Акт. перечень'!M34+'Акт. перечень'!M35+'Акт. перечень'!M36+'Акт. перечень'!M47+'Акт. перечень'!M50+'Акт. перечень'!M53</f>
        <v>12408995.800000001</v>
      </c>
      <c r="Z9" s="88">
        <f>'Акт. перечень'!N25+'Акт. перечень'!N34+'Акт. перечень'!N35+'Акт. перечень'!N36+'Акт. перечень'!N47+'Акт. перечень'!N50+'Акт. перечень'!N53</f>
        <v>10897733.800000001</v>
      </c>
      <c r="AA9" s="88">
        <f>'Акт. перечень'!L42+'Акт. перечень'!L44</f>
        <v>149200</v>
      </c>
      <c r="AB9" s="88">
        <f>'Акт. перечень'!M42+'Акт. перечень'!M44</f>
        <v>149200</v>
      </c>
      <c r="AC9" s="88">
        <f>'Акт. перечень'!N42+'Акт. перечень'!N44</f>
        <v>149200</v>
      </c>
      <c r="AD9" s="88">
        <f>'Акт. перечень'!L55</f>
        <v>33000</v>
      </c>
      <c r="AE9" s="88">
        <f>'Акт. перечень'!M55</f>
        <v>30000</v>
      </c>
      <c r="AF9" s="88">
        <f>'Акт. перечень'!N55</f>
        <v>100000</v>
      </c>
      <c r="AG9" s="88"/>
      <c r="AH9" s="88"/>
      <c r="AI9" s="88"/>
      <c r="AJ9" s="88">
        <f>'Акт. перечень'!L17+'Акт. перечень'!L18+'Акт. перечень'!L20</f>
        <v>130598765.89999999</v>
      </c>
      <c r="AK9" s="88">
        <f>'Акт. перечень'!M17+'Акт. перечень'!M18+'Акт. перечень'!M20</f>
        <v>135427171.40000001</v>
      </c>
      <c r="AL9" s="88">
        <f>'Акт. перечень'!N17+'Акт. перечень'!N18+'Акт. перечень'!N20</f>
        <v>136507120.59999999</v>
      </c>
      <c r="AM9" s="88">
        <f>'Акт. перечень'!L19+'Акт. перечень'!L30+'Акт. перечень'!L40+'Акт. перечень'!L41+'Акт. перечень'!L46</f>
        <v>6027187.2000000002</v>
      </c>
      <c r="AN9" s="88">
        <f>'Акт. перечень'!M19+'Акт. перечень'!M30+'Акт. перечень'!M40+'Акт. перечень'!M41+'Акт. перечень'!M46</f>
        <v>6421269</v>
      </c>
      <c r="AO9" s="91">
        <f>'Акт. перечень'!N19+'Акт. перечень'!N30+'Акт. перечень'!N40+'Акт. перечень'!N41+'Акт. перечень'!N46</f>
        <v>7955610.9000000004</v>
      </c>
      <c r="AP9" s="87"/>
      <c r="AQ9" s="88"/>
      <c r="AR9" s="89"/>
      <c r="AS9" s="90"/>
      <c r="AT9" s="88"/>
      <c r="AU9" s="89"/>
    </row>
    <row r="10" spans="2:47" s="58" customFormat="1" ht="16.8" x14ac:dyDescent="0.3">
      <c r="B10" s="118" t="s">
        <v>11</v>
      </c>
      <c r="C10" s="87">
        <f t="shared" si="1"/>
        <v>109597959.5</v>
      </c>
      <c r="D10" s="88">
        <f t="shared" si="2"/>
        <v>101793759.5</v>
      </c>
      <c r="E10" s="89">
        <f t="shared" si="3"/>
        <v>91894388</v>
      </c>
      <c r="F10" s="90"/>
      <c r="G10" s="88"/>
      <c r="H10" s="91"/>
      <c r="I10" s="87"/>
      <c r="J10" s="88"/>
      <c r="K10" s="89"/>
      <c r="L10" s="90"/>
      <c r="M10" s="88"/>
      <c r="N10" s="89"/>
      <c r="O10" s="95">
        <f>'Акт. перечень'!L57+'Акт. перечень'!L58+'Акт. перечень'!L59</f>
        <v>59926874.299999997</v>
      </c>
      <c r="P10" s="93">
        <f>'Акт. перечень'!M57+'Акт. перечень'!M58+'Акт. перечень'!M59</f>
        <v>59926874.299999997</v>
      </c>
      <c r="Q10" s="93">
        <f>'Акт. перечень'!N57+'Акт. перечень'!N58+'Акт. перечень'!N59</f>
        <v>58310702.799999997</v>
      </c>
      <c r="R10" s="93"/>
      <c r="S10" s="93"/>
      <c r="T10" s="93"/>
      <c r="U10" s="93">
        <f>'Акт. перечень'!L62+'Акт. перечень'!L60</f>
        <v>41671085.200000003</v>
      </c>
      <c r="V10" s="93">
        <f>'Акт. перечень'!M62+'Акт. перечень'!M60</f>
        <v>39866885.200000003</v>
      </c>
      <c r="W10" s="93">
        <f>'Акт. перечень'!N62+'Акт. перечень'!N60</f>
        <v>31583685.199999999</v>
      </c>
      <c r="X10" s="93"/>
      <c r="Y10" s="93"/>
      <c r="Z10" s="93"/>
      <c r="AA10" s="93"/>
      <c r="AB10" s="93"/>
      <c r="AC10" s="93"/>
      <c r="AD10" s="93"/>
      <c r="AE10" s="93"/>
      <c r="AF10" s="93"/>
      <c r="AG10" s="93"/>
      <c r="AH10" s="93"/>
      <c r="AI10" s="93"/>
      <c r="AJ10" s="93"/>
      <c r="AK10" s="93"/>
      <c r="AL10" s="93"/>
      <c r="AM10" s="93">
        <f>'Акт. перечень'!L61</f>
        <v>8000000</v>
      </c>
      <c r="AN10" s="93">
        <f>'Акт. перечень'!M61</f>
        <v>2000000</v>
      </c>
      <c r="AO10" s="93">
        <f>'Акт. перечень'!N61</f>
        <v>2000000</v>
      </c>
      <c r="AP10" s="92"/>
      <c r="AQ10" s="93"/>
      <c r="AR10" s="94"/>
      <c r="AS10" s="95"/>
      <c r="AT10" s="93"/>
      <c r="AU10" s="94"/>
    </row>
    <row r="11" spans="2:47" s="58" customFormat="1" ht="16.8" x14ac:dyDescent="0.3">
      <c r="B11" s="118" t="s">
        <v>22</v>
      </c>
      <c r="C11" s="87">
        <f t="shared" si="1"/>
        <v>20565430</v>
      </c>
      <c r="D11" s="88">
        <f t="shared" si="2"/>
        <v>20875459.699999999</v>
      </c>
      <c r="E11" s="89">
        <f t="shared" si="3"/>
        <v>896000</v>
      </c>
      <c r="F11" s="90"/>
      <c r="G11" s="88"/>
      <c r="H11" s="91"/>
      <c r="I11" s="87"/>
      <c r="J11" s="88"/>
      <c r="K11" s="89"/>
      <c r="L11" s="90">
        <f>'Акт. перечень'!L64</f>
        <v>3864700</v>
      </c>
      <c r="M11" s="88">
        <f>'Акт. перечень'!M64</f>
        <v>5090129.7</v>
      </c>
      <c r="N11" s="89">
        <f>'Акт. перечень'!N64</f>
        <v>896000</v>
      </c>
      <c r="O11" s="95"/>
      <c r="P11" s="93"/>
      <c r="Q11" s="93"/>
      <c r="R11" s="93"/>
      <c r="S11" s="93"/>
      <c r="T11" s="93"/>
      <c r="U11" s="93"/>
      <c r="V11" s="93"/>
      <c r="W11" s="93"/>
      <c r="X11" s="93"/>
      <c r="Y11" s="93"/>
      <c r="Z11" s="93"/>
      <c r="AA11" s="93"/>
      <c r="AB11" s="93"/>
      <c r="AC11" s="93"/>
      <c r="AD11" s="93"/>
      <c r="AE11" s="93"/>
      <c r="AF11" s="93"/>
      <c r="AG11" s="93"/>
      <c r="AH11" s="93"/>
      <c r="AI11" s="93"/>
      <c r="AJ11" s="93"/>
      <c r="AK11" s="93"/>
      <c r="AL11" s="93"/>
      <c r="AM11" s="93">
        <f>'Акт. перечень'!L63</f>
        <v>16700730</v>
      </c>
      <c r="AN11" s="93">
        <f>'Акт. перечень'!M63</f>
        <v>15785330</v>
      </c>
      <c r="AO11" s="96">
        <f>'Акт. перечень'!N63</f>
        <v>0</v>
      </c>
      <c r="AP11" s="92"/>
      <c r="AQ11" s="93"/>
      <c r="AR11" s="94"/>
      <c r="AS11" s="95"/>
      <c r="AT11" s="93"/>
      <c r="AU11" s="94"/>
    </row>
    <row r="12" spans="2:47" s="30" customFormat="1" ht="16.8" x14ac:dyDescent="0.3">
      <c r="B12" s="118" t="s">
        <v>33</v>
      </c>
      <c r="C12" s="87">
        <f t="shared" si="1"/>
        <v>11519591.300000001</v>
      </c>
      <c r="D12" s="88">
        <f t="shared" si="2"/>
        <v>11033867</v>
      </c>
      <c r="E12" s="89">
        <f t="shared" si="3"/>
        <v>11033867</v>
      </c>
      <c r="F12" s="95"/>
      <c r="G12" s="93"/>
      <c r="H12" s="96"/>
      <c r="I12" s="92"/>
      <c r="J12" s="93"/>
      <c r="K12" s="94"/>
      <c r="L12" s="95"/>
      <c r="M12" s="93"/>
      <c r="N12" s="94"/>
      <c r="O12" s="90"/>
      <c r="P12" s="88"/>
      <c r="Q12" s="88"/>
      <c r="R12" s="88"/>
      <c r="S12" s="88"/>
      <c r="T12" s="88"/>
      <c r="U12" s="88">
        <f>'Акт. перечень'!L65</f>
        <v>11519591.300000001</v>
      </c>
      <c r="V12" s="88">
        <f>'Акт. перечень'!M65</f>
        <v>11033867</v>
      </c>
      <c r="W12" s="88">
        <f>'Акт. перечень'!N65</f>
        <v>11033867</v>
      </c>
      <c r="X12" s="88"/>
      <c r="Y12" s="88"/>
      <c r="Z12" s="88"/>
      <c r="AA12" s="88"/>
      <c r="AB12" s="88"/>
      <c r="AC12" s="88"/>
      <c r="AD12" s="88"/>
      <c r="AE12" s="88"/>
      <c r="AF12" s="88"/>
      <c r="AG12" s="88"/>
      <c r="AH12" s="88"/>
      <c r="AI12" s="88"/>
      <c r="AJ12" s="88"/>
      <c r="AK12" s="88"/>
      <c r="AL12" s="88"/>
      <c r="AM12" s="88"/>
      <c r="AN12" s="88"/>
      <c r="AO12" s="91"/>
      <c r="AP12" s="87"/>
      <c r="AQ12" s="88"/>
      <c r="AR12" s="89"/>
      <c r="AS12" s="90"/>
      <c r="AT12" s="88"/>
      <c r="AU12" s="89"/>
    </row>
    <row r="13" spans="2:47" s="30" customFormat="1" ht="16.8" x14ac:dyDescent="0.3">
      <c r="B13" s="118" t="s">
        <v>87</v>
      </c>
      <c r="C13" s="87">
        <f t="shared" si="1"/>
        <v>12034948</v>
      </c>
      <c r="D13" s="88">
        <f t="shared" si="2"/>
        <v>15984948</v>
      </c>
      <c r="E13" s="89">
        <f t="shared" si="3"/>
        <v>25898948</v>
      </c>
      <c r="F13" s="90"/>
      <c r="G13" s="88"/>
      <c r="H13" s="91"/>
      <c r="I13" s="92"/>
      <c r="J13" s="88"/>
      <c r="K13" s="89"/>
      <c r="L13" s="90"/>
      <c r="M13" s="88"/>
      <c r="N13" s="89"/>
      <c r="O13" s="90"/>
      <c r="P13" s="88"/>
      <c r="Q13" s="88"/>
      <c r="R13" s="88"/>
      <c r="S13" s="88"/>
      <c r="T13" s="88"/>
      <c r="U13" s="88"/>
      <c r="V13" s="88"/>
      <c r="W13" s="88"/>
      <c r="X13" s="88"/>
      <c r="Y13" s="88"/>
      <c r="Z13" s="88"/>
      <c r="AA13" s="88"/>
      <c r="AB13" s="88"/>
      <c r="AC13" s="88"/>
      <c r="AD13" s="88"/>
      <c r="AE13" s="88"/>
      <c r="AF13" s="88"/>
      <c r="AG13" s="88"/>
      <c r="AH13" s="88"/>
      <c r="AI13" s="88"/>
      <c r="AJ13" s="88"/>
      <c r="AK13" s="88"/>
      <c r="AL13" s="88"/>
      <c r="AM13" s="88">
        <f>'Акт. перечень'!L68+'Акт. перечень'!L130</f>
        <v>12034948</v>
      </c>
      <c r="AN13" s="88">
        <f>'Акт. перечень'!M68+'Акт. перечень'!M130</f>
        <v>15984948</v>
      </c>
      <c r="AO13" s="88">
        <f>'Акт. перечень'!N68+'Акт. перечень'!N130</f>
        <v>25898948</v>
      </c>
      <c r="AP13" s="87"/>
      <c r="AQ13" s="88"/>
      <c r="AR13" s="89"/>
      <c r="AS13" s="90"/>
      <c r="AT13" s="88"/>
      <c r="AU13" s="89"/>
    </row>
    <row r="14" spans="2:47" s="30" customFormat="1" ht="16.8" x14ac:dyDescent="0.3">
      <c r="B14" s="118" t="s">
        <v>421</v>
      </c>
      <c r="C14" s="87">
        <f t="shared" si="1"/>
        <v>5942750</v>
      </c>
      <c r="D14" s="88">
        <f t="shared" si="2"/>
        <v>6957500</v>
      </c>
      <c r="E14" s="89">
        <f t="shared" si="3"/>
        <v>4007500</v>
      </c>
      <c r="F14" s="90"/>
      <c r="G14" s="88"/>
      <c r="H14" s="91"/>
      <c r="I14" s="92"/>
      <c r="J14" s="88"/>
      <c r="K14" s="89"/>
      <c r="L14" s="90"/>
      <c r="M14" s="88"/>
      <c r="N14" s="89"/>
      <c r="O14" s="90"/>
      <c r="P14" s="88"/>
      <c r="Q14" s="88"/>
      <c r="R14" s="88"/>
      <c r="S14" s="88"/>
      <c r="T14" s="88"/>
      <c r="U14" s="88"/>
      <c r="V14" s="88"/>
      <c r="W14" s="88"/>
      <c r="X14" s="88"/>
      <c r="Y14" s="88"/>
      <c r="Z14" s="88"/>
      <c r="AA14" s="88"/>
      <c r="AB14" s="88"/>
      <c r="AC14" s="88"/>
      <c r="AD14" s="88"/>
      <c r="AE14" s="88"/>
      <c r="AF14" s="88"/>
      <c r="AG14" s="88"/>
      <c r="AH14" s="88"/>
      <c r="AI14" s="88"/>
      <c r="AJ14" s="108"/>
      <c r="AK14" s="108"/>
      <c r="AL14" s="108"/>
      <c r="AM14" s="108"/>
      <c r="AN14" s="108"/>
      <c r="AO14" s="112"/>
      <c r="AP14" s="87">
        <f>'Акт. перечень'!L78+'Акт. перечень'!L79+'Акт. перечень'!L80+'Акт. перечень'!L81+'Акт. перечень'!L82</f>
        <v>5942750</v>
      </c>
      <c r="AQ14" s="87">
        <f>'Акт. перечень'!M78+'Акт. перечень'!M79+'Акт. перечень'!M80+'Акт. перечень'!M81+'Акт. перечень'!M82</f>
        <v>6957500</v>
      </c>
      <c r="AR14" s="177">
        <f>'Акт. перечень'!N78+'Акт. перечень'!N79+'Акт. перечень'!N80+'Акт. перечень'!N81+'Акт. перечень'!N82</f>
        <v>4007500</v>
      </c>
      <c r="AS14" s="90"/>
      <c r="AT14" s="88"/>
      <c r="AU14" s="89"/>
    </row>
    <row r="15" spans="2:47" s="58" customFormat="1" ht="16.8" x14ac:dyDescent="0.3">
      <c r="B15" s="118" t="s">
        <v>18</v>
      </c>
      <c r="C15" s="87">
        <f t="shared" si="1"/>
        <v>9750558.8000000007</v>
      </c>
      <c r="D15" s="88">
        <f t="shared" si="2"/>
        <v>8152574</v>
      </c>
      <c r="E15" s="89">
        <f t="shared" si="3"/>
        <v>10677132</v>
      </c>
      <c r="F15" s="90"/>
      <c r="G15" s="88"/>
      <c r="H15" s="91"/>
      <c r="I15" s="87"/>
      <c r="J15" s="88"/>
      <c r="K15" s="89"/>
      <c r="L15" s="90"/>
      <c r="M15" s="88"/>
      <c r="N15" s="89"/>
      <c r="O15" s="95"/>
      <c r="P15" s="93"/>
      <c r="Q15" s="93"/>
      <c r="R15" s="93"/>
      <c r="S15" s="93"/>
      <c r="T15" s="93"/>
      <c r="U15" s="93"/>
      <c r="V15" s="93"/>
      <c r="W15" s="93"/>
      <c r="X15" s="93"/>
      <c r="Y15" s="93"/>
      <c r="Z15" s="93"/>
      <c r="AA15" s="93"/>
      <c r="AB15" s="93"/>
      <c r="AC15" s="93"/>
      <c r="AD15" s="93"/>
      <c r="AE15" s="93"/>
      <c r="AF15" s="93"/>
      <c r="AG15" s="93"/>
      <c r="AH15" s="93"/>
      <c r="AI15" s="93"/>
      <c r="AJ15" s="109"/>
      <c r="AK15" s="109"/>
      <c r="AL15" s="109"/>
      <c r="AM15" s="109"/>
      <c r="AN15" s="109"/>
      <c r="AO15" s="113"/>
      <c r="AP15" s="87">
        <f>'Акт. перечень'!L83</f>
        <v>9750558.8000000007</v>
      </c>
      <c r="AQ15" s="88">
        <f>'Акт. перечень'!M83</f>
        <v>8152574</v>
      </c>
      <c r="AR15" s="89">
        <f>'Акт. перечень'!N83</f>
        <v>10677132</v>
      </c>
      <c r="AS15" s="95"/>
      <c r="AT15" s="93"/>
      <c r="AU15" s="94"/>
    </row>
    <row r="16" spans="2:47" s="58" customFormat="1" ht="16.8" x14ac:dyDescent="0.3">
      <c r="B16" s="118" t="s">
        <v>532</v>
      </c>
      <c r="C16" s="87">
        <f t="shared" si="1"/>
        <v>114993641.89999999</v>
      </c>
      <c r="D16" s="88">
        <f t="shared" si="2"/>
        <v>90006740.5</v>
      </c>
      <c r="E16" s="89">
        <f t="shared" si="3"/>
        <v>91929787.5</v>
      </c>
      <c r="F16" s="90"/>
      <c r="G16" s="88"/>
      <c r="H16" s="91"/>
      <c r="I16" s="87"/>
      <c r="J16" s="88"/>
      <c r="K16" s="89"/>
      <c r="L16" s="90"/>
      <c r="M16" s="88"/>
      <c r="N16" s="89"/>
      <c r="O16" s="95"/>
      <c r="P16" s="93"/>
      <c r="Q16" s="93"/>
      <c r="R16" s="93"/>
      <c r="S16" s="93"/>
      <c r="T16" s="93"/>
      <c r="U16" s="93"/>
      <c r="V16" s="93"/>
      <c r="W16" s="93"/>
      <c r="X16" s="93"/>
      <c r="Y16" s="93"/>
      <c r="Z16" s="93"/>
      <c r="AA16" s="93"/>
      <c r="AB16" s="93"/>
      <c r="AC16" s="93"/>
      <c r="AD16" s="93"/>
      <c r="AE16" s="93"/>
      <c r="AF16" s="93"/>
      <c r="AG16" s="93"/>
      <c r="AH16" s="93"/>
      <c r="AI16" s="93"/>
      <c r="AJ16" s="109"/>
      <c r="AK16" s="109"/>
      <c r="AL16" s="109"/>
      <c r="AM16" s="109"/>
      <c r="AN16" s="109"/>
      <c r="AO16" s="113"/>
      <c r="AP16" s="147">
        <f>'Акт. перечень'!L87+'Акт. перечень'!L88+'Акт. перечень'!L89+'Акт. перечень'!L90+'Акт. перечень'!L91</f>
        <v>114993641.89999999</v>
      </c>
      <c r="AQ16" s="147">
        <f>'Акт. перечень'!M87+'Акт. перечень'!M88+'Акт. перечень'!M89+'Акт. перечень'!M90+'Акт. перечень'!M91</f>
        <v>90006740.5</v>
      </c>
      <c r="AR16" s="177">
        <f>'Акт. перечень'!N87+'Акт. перечень'!N88+'Акт. перечень'!N89+'Акт. перечень'!N90+'Акт. перечень'!N91</f>
        <v>91929787.5</v>
      </c>
      <c r="AS16" s="95"/>
      <c r="AT16" s="93"/>
      <c r="AU16" s="94"/>
    </row>
    <row r="17" spans="2:47" s="58" customFormat="1" ht="16.8" x14ac:dyDescent="0.3">
      <c r="B17" s="118" t="s">
        <v>533</v>
      </c>
      <c r="C17" s="87">
        <f t="shared" si="1"/>
        <v>500000</v>
      </c>
      <c r="D17" s="88">
        <f t="shared" si="2"/>
        <v>150000</v>
      </c>
      <c r="E17" s="89">
        <f t="shared" si="3"/>
        <v>150000</v>
      </c>
      <c r="F17" s="90"/>
      <c r="G17" s="88"/>
      <c r="H17" s="91"/>
      <c r="I17" s="87"/>
      <c r="J17" s="88"/>
      <c r="K17" s="89"/>
      <c r="L17" s="90"/>
      <c r="M17" s="88"/>
      <c r="N17" s="89"/>
      <c r="O17" s="95"/>
      <c r="P17" s="93"/>
      <c r="Q17" s="93"/>
      <c r="R17" s="93"/>
      <c r="S17" s="93"/>
      <c r="T17" s="93"/>
      <c r="U17" s="93"/>
      <c r="V17" s="93"/>
      <c r="W17" s="93"/>
      <c r="X17" s="93"/>
      <c r="Y17" s="93"/>
      <c r="Z17" s="93"/>
      <c r="AA17" s="93"/>
      <c r="AB17" s="93"/>
      <c r="AC17" s="93"/>
      <c r="AD17" s="93">
        <f>'Акт. перечень'!L56</f>
        <v>500000</v>
      </c>
      <c r="AE17" s="93">
        <f>'Акт. перечень'!M56</f>
        <v>150000</v>
      </c>
      <c r="AF17" s="93">
        <f>'Акт. перечень'!N56</f>
        <v>150000</v>
      </c>
      <c r="AG17" s="93"/>
      <c r="AH17" s="93"/>
      <c r="AI17" s="93"/>
      <c r="AJ17" s="109"/>
      <c r="AK17" s="109"/>
      <c r="AL17" s="109"/>
      <c r="AM17" s="109"/>
      <c r="AN17" s="109"/>
      <c r="AO17" s="113"/>
      <c r="AP17" s="87"/>
      <c r="AQ17" s="88"/>
      <c r="AR17" s="89"/>
      <c r="AS17" s="95"/>
      <c r="AT17" s="93"/>
      <c r="AU17" s="94"/>
    </row>
    <row r="18" spans="2:47" s="58" customFormat="1" ht="33.6" x14ac:dyDescent="0.3">
      <c r="B18" s="118" t="s">
        <v>73</v>
      </c>
      <c r="C18" s="87">
        <f t="shared" si="1"/>
        <v>5040100</v>
      </c>
      <c r="D18" s="88">
        <f t="shared" si="2"/>
        <v>5317400</v>
      </c>
      <c r="E18" s="89">
        <f t="shared" si="3"/>
        <v>5621400</v>
      </c>
      <c r="F18" s="90"/>
      <c r="G18" s="88"/>
      <c r="H18" s="91"/>
      <c r="I18" s="87"/>
      <c r="J18" s="88"/>
      <c r="K18" s="89"/>
      <c r="L18" s="90"/>
      <c r="M18" s="88"/>
      <c r="N18" s="89"/>
      <c r="O18" s="95"/>
      <c r="P18" s="93"/>
      <c r="Q18" s="93"/>
      <c r="R18" s="93"/>
      <c r="S18" s="93"/>
      <c r="T18" s="93"/>
      <c r="U18" s="93"/>
      <c r="V18" s="93"/>
      <c r="W18" s="93"/>
      <c r="X18" s="93"/>
      <c r="Y18" s="93"/>
      <c r="Z18" s="93"/>
      <c r="AA18" s="93"/>
      <c r="AB18" s="93"/>
      <c r="AC18" s="93"/>
      <c r="AD18" s="93"/>
      <c r="AE18" s="93"/>
      <c r="AF18" s="93"/>
      <c r="AG18" s="93">
        <f>'Акт. перечень'!L120+'Акт. перечень'!L121+'Акт. перечень'!L122+'Акт. перечень'!L123+'Акт. перечень'!L124</f>
        <v>5040100</v>
      </c>
      <c r="AH18" s="93">
        <f>'Акт. перечень'!M120+'Акт. перечень'!M121+'Акт. перечень'!M122+'Акт. перечень'!M123+'Акт. перечень'!M124</f>
        <v>5317400</v>
      </c>
      <c r="AI18" s="93">
        <f>'Акт. перечень'!N120+'Акт. перечень'!N121+'Акт. перечень'!N122+'Акт. перечень'!N123+'Акт. перечень'!N124</f>
        <v>5621400</v>
      </c>
      <c r="AJ18" s="109"/>
      <c r="AK18" s="109"/>
      <c r="AL18" s="109"/>
      <c r="AM18" s="109"/>
      <c r="AN18" s="109"/>
      <c r="AO18" s="113"/>
      <c r="AP18" s="87"/>
      <c r="AQ18" s="88"/>
      <c r="AR18" s="89"/>
      <c r="AS18" s="95"/>
      <c r="AT18" s="93"/>
      <c r="AU18" s="94"/>
    </row>
    <row r="19" spans="2:47" s="58" customFormat="1" ht="16.8" x14ac:dyDescent="0.3">
      <c r="B19" s="119" t="s">
        <v>402</v>
      </c>
      <c r="C19" s="87">
        <f t="shared" si="1"/>
        <v>28537857</v>
      </c>
      <c r="D19" s="88">
        <f t="shared" si="2"/>
        <v>23619370.300000001</v>
      </c>
      <c r="E19" s="89">
        <f t="shared" si="3"/>
        <v>9924725</v>
      </c>
      <c r="F19" s="90"/>
      <c r="G19" s="88"/>
      <c r="H19" s="91"/>
      <c r="I19" s="87"/>
      <c r="J19" s="88"/>
      <c r="K19" s="89"/>
      <c r="L19" s="90"/>
      <c r="M19" s="88"/>
      <c r="N19" s="89"/>
      <c r="O19" s="95"/>
      <c r="P19" s="93"/>
      <c r="Q19" s="93"/>
      <c r="R19" s="93"/>
      <c r="S19" s="93"/>
      <c r="T19" s="93"/>
      <c r="U19" s="93"/>
      <c r="V19" s="93"/>
      <c r="W19" s="93"/>
      <c r="X19" s="93"/>
      <c r="Y19" s="93"/>
      <c r="Z19" s="93"/>
      <c r="AA19" s="93"/>
      <c r="AB19" s="93"/>
      <c r="AC19" s="93"/>
      <c r="AD19" s="93"/>
      <c r="AE19" s="93"/>
      <c r="AF19" s="93"/>
      <c r="AG19" s="93"/>
      <c r="AH19" s="93"/>
      <c r="AI19" s="93"/>
      <c r="AJ19" s="109"/>
      <c r="AK19" s="109"/>
      <c r="AL19" s="109"/>
      <c r="AM19" s="109"/>
      <c r="AN19" s="109"/>
      <c r="AO19" s="113"/>
      <c r="AP19" s="147">
        <f>'Акт. перечень'!L92+'Акт. перечень'!L93+'Акт. перечень'!L94+'Акт. перечень'!L95</f>
        <v>28537857</v>
      </c>
      <c r="AQ19" s="147">
        <f>'Акт. перечень'!M92+'Акт. перечень'!M93+'Акт. перечень'!M94+'Акт. перечень'!M95</f>
        <v>23619370.300000001</v>
      </c>
      <c r="AR19" s="177">
        <f>'Акт. перечень'!N92+'Акт. перечень'!N93+'Акт. перечень'!N94+'Акт. перечень'!N95</f>
        <v>9924725</v>
      </c>
      <c r="AS19" s="95"/>
      <c r="AT19" s="93"/>
      <c r="AU19" s="94"/>
    </row>
    <row r="20" spans="2:47" s="58" customFormat="1" ht="16.8" x14ac:dyDescent="0.3">
      <c r="B20" s="119" t="s">
        <v>403</v>
      </c>
      <c r="C20" s="87">
        <f t="shared" si="1"/>
        <v>56025000</v>
      </c>
      <c r="D20" s="88">
        <f t="shared" si="2"/>
        <v>66215000</v>
      </c>
      <c r="E20" s="89">
        <f t="shared" si="3"/>
        <v>91727800</v>
      </c>
      <c r="F20" s="90"/>
      <c r="G20" s="88"/>
      <c r="H20" s="91"/>
      <c r="I20" s="87"/>
      <c r="J20" s="88"/>
      <c r="K20" s="89"/>
      <c r="L20" s="90"/>
      <c r="M20" s="88"/>
      <c r="N20" s="89"/>
      <c r="O20" s="95"/>
      <c r="P20" s="93"/>
      <c r="Q20" s="93"/>
      <c r="R20" s="93"/>
      <c r="S20" s="93"/>
      <c r="T20" s="93"/>
      <c r="U20" s="93"/>
      <c r="V20" s="93"/>
      <c r="W20" s="93"/>
      <c r="X20" s="93"/>
      <c r="Y20" s="93"/>
      <c r="Z20" s="93"/>
      <c r="AA20" s="93"/>
      <c r="AB20" s="93"/>
      <c r="AC20" s="93"/>
      <c r="AD20" s="93"/>
      <c r="AE20" s="93"/>
      <c r="AF20" s="93"/>
      <c r="AG20" s="93"/>
      <c r="AH20" s="93"/>
      <c r="AI20" s="93"/>
      <c r="AJ20" s="109"/>
      <c r="AK20" s="109"/>
      <c r="AL20" s="109"/>
      <c r="AM20" s="109"/>
      <c r="AN20" s="109"/>
      <c r="AO20" s="113"/>
      <c r="AP20" s="87">
        <f>'Акт. перечень'!L96+'Акт. перечень'!L97+'Акт. перечень'!L98+'Акт. перечень'!L99</f>
        <v>56025000</v>
      </c>
      <c r="AQ20" s="87">
        <f>'Акт. перечень'!M96+'Акт. перечень'!M97+'Акт. перечень'!M98+'Акт. перечень'!M99</f>
        <v>66215000</v>
      </c>
      <c r="AR20" s="177">
        <f>'Акт. перечень'!N96+'Акт. перечень'!N97+'Акт. перечень'!N98+'Акт. перечень'!N99</f>
        <v>91727800</v>
      </c>
      <c r="AS20" s="95"/>
      <c r="AT20" s="93"/>
      <c r="AU20" s="94"/>
    </row>
    <row r="21" spans="2:47" s="58" customFormat="1" ht="17.399999999999999" thickBot="1" x14ac:dyDescent="0.35">
      <c r="B21" s="199" t="s">
        <v>906</v>
      </c>
      <c r="C21" s="266">
        <f t="shared" si="1"/>
        <v>571300</v>
      </c>
      <c r="D21" s="267">
        <f t="shared" si="2"/>
        <v>821300</v>
      </c>
      <c r="E21" s="268">
        <f t="shared" si="3"/>
        <v>821300</v>
      </c>
      <c r="F21" s="205"/>
      <c r="G21" s="200"/>
      <c r="H21" s="201"/>
      <c r="I21" s="202"/>
      <c r="J21" s="203"/>
      <c r="K21" s="204"/>
      <c r="L21" s="205"/>
      <c r="M21" s="200"/>
      <c r="N21" s="206"/>
      <c r="O21" s="175"/>
      <c r="P21" s="101"/>
      <c r="Q21" s="101"/>
      <c r="R21" s="101"/>
      <c r="S21" s="101"/>
      <c r="T21" s="101"/>
      <c r="U21" s="101"/>
      <c r="V21" s="101"/>
      <c r="W21" s="101"/>
      <c r="X21" s="101"/>
      <c r="Y21" s="101"/>
      <c r="Z21" s="101"/>
      <c r="AA21" s="101"/>
      <c r="AB21" s="101"/>
      <c r="AC21" s="101"/>
      <c r="AD21" s="101"/>
      <c r="AE21" s="101"/>
      <c r="AF21" s="101"/>
      <c r="AG21" s="101"/>
      <c r="AH21" s="101"/>
      <c r="AI21" s="101"/>
      <c r="AJ21" s="207"/>
      <c r="AK21" s="207"/>
      <c r="AL21" s="207"/>
      <c r="AM21" s="213">
        <f>'Акт. перечень'!L129</f>
        <v>571300</v>
      </c>
      <c r="AN21" s="213">
        <f>'Акт. перечень'!M129</f>
        <v>821300</v>
      </c>
      <c r="AO21" s="213">
        <f>'Акт. перечень'!N129</f>
        <v>821300</v>
      </c>
      <c r="AP21" s="202"/>
      <c r="AQ21" s="208"/>
      <c r="AR21" s="209"/>
      <c r="AS21" s="210"/>
      <c r="AT21" s="211"/>
      <c r="AU21" s="212"/>
    </row>
    <row r="22" spans="2:47" s="58" customFormat="1" ht="17.399999999999999" thickBot="1" x14ac:dyDescent="0.35">
      <c r="B22" s="117" t="s">
        <v>783</v>
      </c>
      <c r="C22" s="269">
        <f t="shared" si="1"/>
        <v>680327671.19999993</v>
      </c>
      <c r="D22" s="270">
        <f t="shared" si="2"/>
        <v>640104081.79999995</v>
      </c>
      <c r="E22" s="271">
        <f t="shared" si="3"/>
        <v>651801975.89999986</v>
      </c>
      <c r="F22" s="176">
        <f>SUM(F5:F20)</f>
        <v>25221520.600000001</v>
      </c>
      <c r="G22" s="98">
        <f t="shared" ref="G22:AU22" si="4">SUM(G5:G20)</f>
        <v>9054220.5999999996</v>
      </c>
      <c r="H22" s="100">
        <f t="shared" si="4"/>
        <v>10803220.6</v>
      </c>
      <c r="I22" s="187">
        <f t="shared" si="4"/>
        <v>2602610</v>
      </c>
      <c r="J22" s="101">
        <f t="shared" si="4"/>
        <v>1191830</v>
      </c>
      <c r="K22" s="120">
        <f t="shared" si="4"/>
        <v>89330</v>
      </c>
      <c r="L22" s="97">
        <f t="shared" si="4"/>
        <v>6671000</v>
      </c>
      <c r="M22" s="98">
        <f t="shared" si="4"/>
        <v>9779229.6999999993</v>
      </c>
      <c r="N22" s="99">
        <f>SUM(N5:N20)</f>
        <v>5585100</v>
      </c>
      <c r="O22" s="175">
        <f t="shared" si="4"/>
        <v>137141914.39999998</v>
      </c>
      <c r="P22" s="101">
        <f t="shared" si="4"/>
        <v>145518139</v>
      </c>
      <c r="Q22" s="101">
        <f t="shared" si="4"/>
        <v>158352212.09999999</v>
      </c>
      <c r="R22" s="101">
        <f t="shared" si="4"/>
        <v>17446459.200000003</v>
      </c>
      <c r="S22" s="101">
        <f t="shared" si="4"/>
        <v>20268331.600000001</v>
      </c>
      <c r="T22" s="101">
        <f t="shared" si="4"/>
        <v>21356823.5</v>
      </c>
      <c r="U22" s="101">
        <f t="shared" si="4"/>
        <v>76457358.299999997</v>
      </c>
      <c r="V22" s="101">
        <f t="shared" si="4"/>
        <v>56831403.100000001</v>
      </c>
      <c r="W22" s="101">
        <f t="shared" si="4"/>
        <v>49232903.100000001</v>
      </c>
      <c r="X22" s="101">
        <f t="shared" si="4"/>
        <v>11873838</v>
      </c>
      <c r="Y22" s="101">
        <f t="shared" si="4"/>
        <v>12408995.800000001</v>
      </c>
      <c r="Z22" s="101">
        <f t="shared" si="4"/>
        <v>10897733.800000001</v>
      </c>
      <c r="AA22" s="101">
        <f t="shared" si="4"/>
        <v>149200</v>
      </c>
      <c r="AB22" s="101">
        <f t="shared" si="4"/>
        <v>149200</v>
      </c>
      <c r="AC22" s="101">
        <f t="shared" si="4"/>
        <v>149200</v>
      </c>
      <c r="AD22" s="101">
        <f t="shared" si="4"/>
        <v>533000</v>
      </c>
      <c r="AE22" s="101">
        <f t="shared" si="4"/>
        <v>180000</v>
      </c>
      <c r="AF22" s="101">
        <f t="shared" si="4"/>
        <v>250000</v>
      </c>
      <c r="AG22" s="101">
        <f t="shared" si="4"/>
        <v>5040100</v>
      </c>
      <c r="AH22" s="101">
        <f t="shared" si="4"/>
        <v>5317400</v>
      </c>
      <c r="AI22" s="101">
        <f t="shared" si="4"/>
        <v>5621400</v>
      </c>
      <c r="AJ22" s="101">
        <f t="shared" si="4"/>
        <v>130598765.89999999</v>
      </c>
      <c r="AK22" s="101">
        <f t="shared" si="4"/>
        <v>135427171.40000001</v>
      </c>
      <c r="AL22" s="101">
        <f t="shared" si="4"/>
        <v>136507120.59999999</v>
      </c>
      <c r="AM22" s="101">
        <f>SUM(AM5:AM21)</f>
        <v>43334165.200000003</v>
      </c>
      <c r="AN22" s="101">
        <f t="shared" ref="AN22:AO22" si="5">SUM(AN5:AN21)</f>
        <v>41012847</v>
      </c>
      <c r="AO22" s="101">
        <f t="shared" si="5"/>
        <v>36675858.899999999</v>
      </c>
      <c r="AP22" s="97">
        <f t="shared" si="4"/>
        <v>215249807.69999999</v>
      </c>
      <c r="AQ22" s="98">
        <f t="shared" si="4"/>
        <v>194951184.80000001</v>
      </c>
      <c r="AR22" s="99">
        <f t="shared" si="4"/>
        <v>208266944.5</v>
      </c>
      <c r="AS22" s="176">
        <f t="shared" si="4"/>
        <v>8007931.9000000004</v>
      </c>
      <c r="AT22" s="98">
        <f t="shared" si="4"/>
        <v>8014128.7999999998</v>
      </c>
      <c r="AU22" s="99">
        <f t="shared" si="4"/>
        <v>8014128.7999999998</v>
      </c>
    </row>
    <row r="23" spans="2:47" s="58" customFormat="1" ht="16.8" x14ac:dyDescent="0.3">
      <c r="B23" s="80"/>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row>
    <row r="24" spans="2:47" s="58" customFormat="1" ht="16.8" x14ac:dyDescent="0.3">
      <c r="C24" s="79"/>
      <c r="D24" s="79"/>
      <c r="E24" s="79"/>
      <c r="F24" s="79"/>
      <c r="G24" s="79"/>
      <c r="H24" s="79"/>
      <c r="I24" s="152"/>
      <c r="J24" s="152"/>
      <c r="K24" s="188"/>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row>
    <row r="25" spans="2:47" s="58" customFormat="1" ht="40.200000000000003" customHeight="1" thickBot="1" x14ac:dyDescent="0.35">
      <c r="B25" s="314" t="s">
        <v>853</v>
      </c>
      <c r="C25" s="314"/>
      <c r="D25" s="314"/>
      <c r="E25" s="79" t="s">
        <v>425</v>
      </c>
      <c r="F25" s="79"/>
      <c r="G25" s="79"/>
      <c r="H25" s="79"/>
      <c r="I25" s="79"/>
      <c r="J25" s="79"/>
      <c r="K25" s="79"/>
      <c r="L25" s="79"/>
      <c r="M25" s="79"/>
      <c r="N25" s="79"/>
      <c r="O25" s="152"/>
      <c r="P25" s="152"/>
      <c r="Q25" s="152"/>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row>
    <row r="26" spans="2:47" s="2" customFormat="1" ht="17.399999999999999" thickBot="1" x14ac:dyDescent="0.35">
      <c r="B26" s="184"/>
      <c r="C26" s="190">
        <v>2019</v>
      </c>
      <c r="D26" s="191">
        <v>2020</v>
      </c>
      <c r="E26" s="192">
        <v>2021</v>
      </c>
      <c r="F26" s="8"/>
      <c r="G26" s="8"/>
      <c r="H26" s="8"/>
      <c r="I26" s="8"/>
      <c r="J26" s="8"/>
      <c r="K26" s="8"/>
      <c r="L26" s="8"/>
      <c r="M26" s="8"/>
      <c r="N26" s="8"/>
      <c r="O26" s="8"/>
      <c r="P26" s="8"/>
      <c r="Q26" s="8"/>
      <c r="R26" s="8"/>
      <c r="S26" s="8"/>
      <c r="T26" s="8"/>
      <c r="U26" s="8"/>
      <c r="V26" s="8"/>
      <c r="W26" s="8"/>
      <c r="X26" s="8"/>
      <c r="Y26" s="8"/>
      <c r="Z26" s="8"/>
      <c r="AA26" s="8"/>
    </row>
    <row r="27" spans="2:47" s="2" customFormat="1" ht="100.8" x14ac:dyDescent="0.3">
      <c r="B27" s="183" t="s">
        <v>428</v>
      </c>
      <c r="C27" s="107">
        <f>F22+I22</f>
        <v>27824130.600000001</v>
      </c>
      <c r="D27" s="110">
        <f>G22+J22</f>
        <v>10246050.6</v>
      </c>
      <c r="E27" s="111">
        <f>H22+K22</f>
        <v>10892550.6</v>
      </c>
      <c r="F27" s="8"/>
      <c r="G27" s="8"/>
      <c r="H27" s="8"/>
      <c r="I27" s="8"/>
      <c r="J27" s="8"/>
      <c r="K27" s="8"/>
      <c r="L27" s="8"/>
      <c r="M27" s="8"/>
      <c r="N27" s="8"/>
      <c r="O27" s="8"/>
      <c r="P27" s="8"/>
      <c r="Q27" s="8"/>
      <c r="R27" s="8"/>
      <c r="S27" s="8"/>
      <c r="T27" s="8"/>
      <c r="U27" s="8"/>
      <c r="V27" s="8"/>
      <c r="W27" s="8"/>
      <c r="X27" s="8"/>
      <c r="Y27" s="8"/>
      <c r="Z27" s="8"/>
      <c r="AA27" s="8"/>
    </row>
    <row r="28" spans="2:47" ht="57" customHeight="1" x14ac:dyDescent="0.3">
      <c r="B28" s="31" t="str">
        <f>L2</f>
        <v>Софиансирование создания объектов производственной и пр. инфраструктуры.</v>
      </c>
      <c r="C28" s="87">
        <f>L22</f>
        <v>6671000</v>
      </c>
      <c r="D28" s="88">
        <f>M22</f>
        <v>9779229.6999999993</v>
      </c>
      <c r="E28" s="89">
        <f>N22</f>
        <v>5585100</v>
      </c>
      <c r="F28" s="8"/>
      <c r="G28" s="8"/>
      <c r="H28" s="8"/>
      <c r="AB28" s="1"/>
      <c r="AC28" s="1"/>
      <c r="AD28" s="1"/>
      <c r="AE28" s="1"/>
      <c r="AF28" s="1"/>
      <c r="AG28" s="1"/>
      <c r="AH28" s="1"/>
      <c r="AI28" s="1"/>
      <c r="AJ28" s="1"/>
      <c r="AK28" s="1"/>
      <c r="AL28" s="1"/>
      <c r="AM28" s="1"/>
      <c r="AN28" s="1"/>
      <c r="AO28" s="1"/>
      <c r="AP28" s="1"/>
      <c r="AQ28" s="1"/>
      <c r="AR28" s="1"/>
    </row>
    <row r="29" spans="2:47" ht="39.6" customHeight="1" x14ac:dyDescent="0.3">
      <c r="B29" s="31" t="s">
        <v>789</v>
      </c>
      <c r="C29" s="87">
        <f>O22+R22+U22+X22+AA22+AD22+AG22+AJ22+AM22-C30</f>
        <v>422041800.99999994</v>
      </c>
      <c r="D29" s="88">
        <f>P22+S22+V22+Y22+AB22+AE22+AH22+AK22+AN22-D30</f>
        <v>416933487.89999998</v>
      </c>
      <c r="E29" s="89">
        <f>Q22+T22+W22+Z22+AC22+AF22+AI22+AL22+AO22-E30</f>
        <v>418793252</v>
      </c>
      <c r="F29" s="8"/>
      <c r="G29" s="8"/>
      <c r="H29" s="8"/>
      <c r="AB29" s="1"/>
      <c r="AC29" s="1"/>
      <c r="AD29" s="1"/>
      <c r="AE29" s="1"/>
      <c r="AF29" s="1"/>
      <c r="AG29" s="1"/>
      <c r="AH29" s="1"/>
      <c r="AI29" s="1"/>
      <c r="AJ29" s="1"/>
      <c r="AK29" s="1"/>
      <c r="AL29" s="1"/>
      <c r="AM29" s="1"/>
      <c r="AN29" s="1"/>
      <c r="AO29" s="1"/>
      <c r="AP29" s="1"/>
      <c r="AQ29" s="1"/>
      <c r="AR29" s="1"/>
    </row>
    <row r="30" spans="2:47" ht="46.8" x14ac:dyDescent="0.3">
      <c r="B30" s="153" t="s">
        <v>535</v>
      </c>
      <c r="C30" s="87">
        <f>AD22</f>
        <v>533000</v>
      </c>
      <c r="D30" s="88">
        <f t="shared" ref="D30:E30" si="6">AE22</f>
        <v>180000</v>
      </c>
      <c r="E30" s="89">
        <f t="shared" si="6"/>
        <v>250000</v>
      </c>
      <c r="F30" s="8"/>
      <c r="G30" s="8"/>
      <c r="H30" s="8"/>
      <c r="AB30" s="1"/>
      <c r="AC30" s="1"/>
      <c r="AD30" s="1"/>
      <c r="AE30" s="1"/>
      <c r="AF30" s="1"/>
      <c r="AG30" s="1"/>
      <c r="AH30" s="1"/>
      <c r="AI30" s="1"/>
      <c r="AJ30" s="1"/>
      <c r="AK30" s="1"/>
      <c r="AL30" s="1"/>
      <c r="AM30" s="1"/>
      <c r="AN30" s="1"/>
      <c r="AO30" s="1"/>
      <c r="AP30" s="1"/>
      <c r="AQ30" s="1"/>
      <c r="AR30" s="1"/>
    </row>
    <row r="31" spans="2:47" ht="15.6" customHeight="1" x14ac:dyDescent="0.3">
      <c r="B31" s="31" t="s">
        <v>211</v>
      </c>
      <c r="C31" s="87">
        <f>AS22</f>
        <v>8007931.9000000004</v>
      </c>
      <c r="D31" s="88">
        <f>AT22</f>
        <v>8014128.7999999998</v>
      </c>
      <c r="E31" s="89">
        <f>AU22</f>
        <v>8014128.7999999998</v>
      </c>
      <c r="F31" s="8"/>
      <c r="G31" s="8"/>
      <c r="H31" s="8"/>
      <c r="AB31" s="1"/>
      <c r="AC31" s="1"/>
      <c r="AD31" s="1"/>
      <c r="AE31" s="1"/>
      <c r="AF31" s="1"/>
      <c r="AG31" s="1"/>
      <c r="AH31" s="1"/>
      <c r="AI31" s="1"/>
      <c r="AJ31" s="1"/>
      <c r="AK31" s="1"/>
      <c r="AL31" s="1"/>
      <c r="AM31" s="1"/>
      <c r="AN31" s="1"/>
      <c r="AO31" s="1"/>
      <c r="AP31" s="1"/>
      <c r="AQ31" s="1"/>
      <c r="AR31" s="1"/>
    </row>
    <row r="32" spans="2:47" ht="19.2" customHeight="1" thickBot="1" x14ac:dyDescent="0.35">
      <c r="B32" s="154" t="s">
        <v>422</v>
      </c>
      <c r="C32" s="121">
        <f>AP22</f>
        <v>215249807.69999999</v>
      </c>
      <c r="D32" s="122">
        <f>AQ22</f>
        <v>194951184.80000001</v>
      </c>
      <c r="E32" s="123">
        <f>AR22</f>
        <v>208266944.5</v>
      </c>
      <c r="F32" s="8"/>
      <c r="G32" s="8"/>
      <c r="H32" s="8"/>
      <c r="AB32" s="1"/>
      <c r="AC32" s="1"/>
      <c r="AD32" s="1"/>
      <c r="AE32" s="1"/>
      <c r="AF32" s="1"/>
      <c r="AG32" s="1"/>
      <c r="AH32" s="1"/>
      <c r="AI32" s="1"/>
      <c r="AJ32" s="1"/>
      <c r="AK32" s="1"/>
      <c r="AL32" s="1"/>
      <c r="AM32" s="1"/>
      <c r="AN32" s="1"/>
      <c r="AO32" s="1"/>
      <c r="AP32" s="1"/>
      <c r="AQ32" s="1"/>
      <c r="AR32" s="1"/>
    </row>
    <row r="33" spans="2:44" ht="17.399999999999999" thickBot="1" x14ac:dyDescent="0.35">
      <c r="B33" s="155" t="s">
        <v>212</v>
      </c>
      <c r="C33" s="180">
        <f>SUM(C27:C32)</f>
        <v>680327671.19999993</v>
      </c>
      <c r="D33" s="181">
        <f>SUM(D27:D32)</f>
        <v>640104081.79999995</v>
      </c>
      <c r="E33" s="182">
        <f>SUM(E27:E32)</f>
        <v>651801975.9000001</v>
      </c>
      <c r="F33" s="8"/>
      <c r="G33" s="8"/>
      <c r="H33" s="8"/>
      <c r="AB33" s="1"/>
      <c r="AC33" s="1"/>
      <c r="AD33" s="1"/>
      <c r="AE33" s="1"/>
      <c r="AF33" s="1"/>
      <c r="AG33" s="1"/>
      <c r="AH33" s="1"/>
      <c r="AI33" s="1"/>
      <c r="AJ33" s="1"/>
      <c r="AK33" s="1"/>
      <c r="AL33" s="1"/>
      <c r="AM33" s="1"/>
      <c r="AN33" s="1"/>
      <c r="AO33" s="1"/>
      <c r="AP33" s="1"/>
      <c r="AQ33" s="1"/>
      <c r="AR33" s="1"/>
    </row>
    <row r="34" spans="2:44" x14ac:dyDescent="0.3">
      <c r="C34" s="151"/>
      <c r="D34" s="151"/>
      <c r="E34" s="151"/>
      <c r="AB34" s="1"/>
      <c r="AC34" s="1"/>
      <c r="AD34" s="1"/>
      <c r="AE34" s="1"/>
      <c r="AF34" s="1"/>
      <c r="AG34" s="1"/>
      <c r="AH34" s="1"/>
      <c r="AI34" s="1"/>
      <c r="AJ34" s="1"/>
      <c r="AK34" s="1"/>
      <c r="AL34" s="1"/>
      <c r="AM34" s="1"/>
      <c r="AN34" s="1"/>
      <c r="AO34" s="1"/>
      <c r="AP34" s="1"/>
      <c r="AQ34" s="1"/>
      <c r="AR34" s="1"/>
    </row>
    <row r="35" spans="2:44" x14ac:dyDescent="0.3">
      <c r="C35" s="114"/>
      <c r="D35" s="114"/>
      <c r="E35" s="114"/>
      <c r="AB35" s="1"/>
      <c r="AC35" s="1"/>
      <c r="AD35" s="1"/>
      <c r="AE35" s="1"/>
      <c r="AF35" s="1"/>
      <c r="AG35" s="1"/>
      <c r="AH35" s="1"/>
      <c r="AI35" s="1"/>
      <c r="AJ35" s="1"/>
      <c r="AK35" s="1"/>
      <c r="AL35" s="1"/>
      <c r="AM35" s="1"/>
      <c r="AN35" s="1"/>
      <c r="AO35" s="1"/>
      <c r="AP35" s="1"/>
      <c r="AQ35" s="1"/>
      <c r="AR35" s="1"/>
    </row>
    <row r="36" spans="2:44" x14ac:dyDescent="0.3">
      <c r="C36" s="151"/>
      <c r="D36" s="151"/>
      <c r="E36" s="151"/>
      <c r="AB36" s="1"/>
      <c r="AC36" s="1"/>
      <c r="AD36" s="1"/>
      <c r="AE36" s="1"/>
      <c r="AF36" s="1"/>
      <c r="AG36" s="1"/>
      <c r="AH36" s="1"/>
      <c r="AI36" s="1"/>
      <c r="AJ36" s="1"/>
      <c r="AK36" s="1"/>
      <c r="AL36" s="1"/>
      <c r="AM36" s="1"/>
      <c r="AN36" s="1"/>
      <c r="AO36" s="1"/>
      <c r="AP36" s="1"/>
      <c r="AQ36" s="1"/>
      <c r="AR36" s="1"/>
    </row>
    <row r="37" spans="2:44" x14ac:dyDescent="0.3">
      <c r="AB37" s="1"/>
      <c r="AC37" s="1"/>
      <c r="AD37" s="1"/>
      <c r="AE37" s="1"/>
      <c r="AF37" s="1"/>
      <c r="AG37" s="1"/>
      <c r="AH37" s="1"/>
      <c r="AI37" s="1"/>
      <c r="AJ37" s="1"/>
      <c r="AK37" s="1"/>
      <c r="AL37" s="1"/>
      <c r="AM37" s="1"/>
      <c r="AN37" s="1"/>
      <c r="AO37" s="1"/>
      <c r="AP37" s="1"/>
      <c r="AQ37" s="1"/>
      <c r="AR37" s="1"/>
    </row>
    <row r="56" spans="2:44" s="2" customFormat="1" x14ac:dyDescent="0.3">
      <c r="B56" s="6"/>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row>
    <row r="57" spans="2:44" s="2" customFormat="1" x14ac:dyDescent="0.3">
      <c r="B57" s="6"/>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row>
    <row r="58" spans="2:44" s="2" customFormat="1" x14ac:dyDescent="0.3">
      <c r="B58" s="6"/>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row>
    <row r="61" spans="2:44" s="2" customFormat="1" x14ac:dyDescent="0.3">
      <c r="B61" s="6"/>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row>
    <row r="65" spans="2:44" s="2" customFormat="1" x14ac:dyDescent="0.3">
      <c r="B65" s="6"/>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row>
    <row r="66" spans="2:44" s="2" customFormat="1" x14ac:dyDescent="0.3">
      <c r="B66" s="6"/>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row>
    <row r="67" spans="2:44" s="2" customFormat="1" x14ac:dyDescent="0.3">
      <c r="B67" s="6"/>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row>
    <row r="68" spans="2:44" s="2" customFormat="1" x14ac:dyDescent="0.3">
      <c r="B68" s="6"/>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row>
    <row r="69" spans="2:44" s="2" customFormat="1" x14ac:dyDescent="0.3">
      <c r="B69" s="6"/>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row>
    <row r="70" spans="2:44" s="2" customFormat="1" x14ac:dyDescent="0.3">
      <c r="B70" s="6"/>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row>
    <row r="71" spans="2:44" s="2" customFormat="1" x14ac:dyDescent="0.3">
      <c r="B71" s="6"/>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row>
    <row r="72" spans="2:44" s="2" customFormat="1" x14ac:dyDescent="0.3">
      <c r="B72" s="6"/>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row>
    <row r="74" spans="2:44" s="3" customFormat="1" x14ac:dyDescent="0.3">
      <c r="B74" s="7"/>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row>
  </sheetData>
  <customSheetViews>
    <customSheetView guid="{0579DC6C-7CAA-48EB-A238-9729EC75B93D}" scale="51" showPageBreaks="1">
      <pane xSplit="2" ySplit="4" topLeftCell="Q5" activePane="bottomRight" state="frozenSplit"/>
      <selection pane="bottomRight" activeCell="AJ2" sqref="AJ2:AJ3"/>
      <pageMargins left="0.7" right="0.7" top="0.75" bottom="0.75" header="0.3" footer="0.3"/>
      <pageSetup paperSize="9" orientation="portrait" r:id="rId1"/>
    </customSheetView>
  </customSheetViews>
  <mergeCells count="18">
    <mergeCell ref="AS2:AU3"/>
    <mergeCell ref="AM3:AO3"/>
    <mergeCell ref="O2:AO2"/>
    <mergeCell ref="B2:B4"/>
    <mergeCell ref="F2:H3"/>
    <mergeCell ref="I2:K3"/>
    <mergeCell ref="L2:N3"/>
    <mergeCell ref="O3:Q3"/>
    <mergeCell ref="R3:T3"/>
    <mergeCell ref="U3:W3"/>
    <mergeCell ref="X3:Z3"/>
    <mergeCell ref="AA3:AC3"/>
    <mergeCell ref="AD3:AF3"/>
    <mergeCell ref="AJ3:AL3"/>
    <mergeCell ref="AG3:AI3"/>
    <mergeCell ref="C2:E3"/>
    <mergeCell ref="B25:D25"/>
    <mergeCell ref="AP2:AR3"/>
  </mergeCells>
  <pageMargins left="0.7" right="0.7" top="0.75" bottom="0.75" header="0.3" footer="0.3"/>
  <pageSetup paperSize="9" scale="55" orientation="landscape" r:id="rId2"/>
  <colBreaks count="3" manualBreakCount="3">
    <brk id="11" max="1048575" man="1"/>
    <brk id="20" max="1048575" man="1"/>
    <brk id="3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24"/>
  <sheetViews>
    <sheetView showWhiteSpace="0" view="pageBreakPreview" topLeftCell="A31" zoomScale="75" zoomScaleNormal="50" zoomScaleSheetLayoutView="75" zoomScalePageLayoutView="45" workbookViewId="0">
      <selection activeCell="K46" sqref="K46"/>
    </sheetView>
  </sheetViews>
  <sheetFormatPr defaultColWidth="9.109375" defaultRowHeight="15.6" x14ac:dyDescent="0.3"/>
  <cols>
    <col min="1" max="1" width="2.6640625" style="1" customWidth="1"/>
    <col min="2" max="2" width="38" style="5" customWidth="1"/>
    <col min="3" max="3" width="5.88671875" style="4" customWidth="1"/>
    <col min="4" max="4" width="12.109375" style="4" customWidth="1"/>
    <col min="5" max="5" width="12.77734375" style="4" customWidth="1"/>
    <col min="6" max="6" width="9.88671875" style="4" customWidth="1"/>
    <col min="7" max="7" width="15.88671875" style="4" customWidth="1"/>
    <col min="8" max="8" width="17.6640625" style="4" customWidth="1"/>
    <col min="9" max="9" width="14" style="4" customWidth="1"/>
    <col min="10" max="10" width="15.109375" style="4" customWidth="1"/>
    <col min="11" max="11" width="11.33203125" style="4" customWidth="1"/>
    <col min="12" max="12" width="14.33203125" style="4" customWidth="1"/>
    <col min="13" max="13" width="9.77734375" style="4" customWidth="1"/>
    <col min="14" max="14" width="8.21875" style="4" customWidth="1"/>
    <col min="15" max="15" width="11.44140625" style="4" customWidth="1"/>
    <col min="16" max="16" width="7" style="4" customWidth="1"/>
    <col min="17" max="17" width="5.33203125" style="4" customWidth="1"/>
    <col min="18" max="18" width="5.88671875" style="4" customWidth="1"/>
    <col min="19" max="19" width="7.33203125" style="335" customWidth="1"/>
    <col min="20" max="20" width="13.21875" style="4" customWidth="1"/>
    <col min="21" max="21" width="14.77734375" style="1" customWidth="1"/>
    <col min="22" max="16384" width="9.109375" style="1"/>
  </cols>
  <sheetData>
    <row r="1" spans="2:21" ht="16.2" thickBot="1" x14ac:dyDescent="0.35"/>
    <row r="2" spans="2:21" s="2" customFormat="1" x14ac:dyDescent="0.3">
      <c r="B2" s="308" t="s">
        <v>1</v>
      </c>
      <c r="C2" s="329" t="s">
        <v>78</v>
      </c>
      <c r="D2" s="330"/>
      <c r="E2" s="330"/>
      <c r="F2" s="331"/>
      <c r="G2" s="315" t="s">
        <v>80</v>
      </c>
      <c r="H2" s="315"/>
      <c r="I2" s="315"/>
      <c r="J2" s="315"/>
      <c r="K2" s="315"/>
      <c r="L2" s="315"/>
      <c r="M2" s="315"/>
      <c r="N2" s="315"/>
      <c r="O2" s="308" t="s">
        <v>90</v>
      </c>
      <c r="P2" s="332" t="s">
        <v>82</v>
      </c>
      <c r="Q2" s="309" t="s">
        <v>88</v>
      </c>
      <c r="R2" s="308" t="s">
        <v>89</v>
      </c>
      <c r="S2" s="336" t="s">
        <v>429</v>
      </c>
      <c r="T2" s="310" t="s">
        <v>76</v>
      </c>
      <c r="U2" s="325" t="s">
        <v>427</v>
      </c>
    </row>
    <row r="3" spans="2:21" s="2" customFormat="1" ht="162" customHeight="1" thickBot="1" x14ac:dyDescent="0.35">
      <c r="B3" s="316"/>
      <c r="C3" s="10" t="s">
        <v>77</v>
      </c>
      <c r="D3" s="11" t="s">
        <v>79</v>
      </c>
      <c r="E3" s="11" t="s">
        <v>84</v>
      </c>
      <c r="F3" s="12" t="s">
        <v>91</v>
      </c>
      <c r="G3" s="13" t="s">
        <v>753</v>
      </c>
      <c r="H3" s="14" t="s">
        <v>781</v>
      </c>
      <c r="I3" s="15" t="s">
        <v>85</v>
      </c>
      <c r="J3" s="14" t="s">
        <v>93</v>
      </c>
      <c r="K3" s="14" t="s">
        <v>81</v>
      </c>
      <c r="L3" s="16" t="s">
        <v>86</v>
      </c>
      <c r="M3" s="16" t="s">
        <v>754</v>
      </c>
      <c r="N3" s="16" t="s">
        <v>75</v>
      </c>
      <c r="O3" s="316"/>
      <c r="P3" s="333"/>
      <c r="Q3" s="334"/>
      <c r="R3" s="316"/>
      <c r="S3" s="337"/>
      <c r="T3" s="328"/>
      <c r="U3" s="326"/>
    </row>
    <row r="4" spans="2:21" s="30" customFormat="1" ht="16.8" x14ac:dyDescent="0.3">
      <c r="B4" s="115" t="s">
        <v>3</v>
      </c>
      <c r="C4" s="142">
        <v>1</v>
      </c>
      <c r="D4" s="20">
        <v>2</v>
      </c>
      <c r="E4" s="20"/>
      <c r="F4" s="21"/>
      <c r="G4" s="22"/>
      <c r="H4" s="198">
        <v>117</v>
      </c>
      <c r="I4" s="20"/>
      <c r="J4" s="23"/>
      <c r="K4" s="23"/>
      <c r="L4" s="24"/>
      <c r="M4" s="25"/>
      <c r="N4" s="25"/>
      <c r="O4" s="26"/>
      <c r="P4" s="27"/>
      <c r="Q4" s="28"/>
      <c r="R4" s="29"/>
      <c r="S4" s="338"/>
      <c r="T4" s="27"/>
      <c r="U4" s="131"/>
    </row>
    <row r="5" spans="2:21" s="30" customFormat="1" ht="16.8" x14ac:dyDescent="0.3">
      <c r="B5" s="116" t="s">
        <v>554</v>
      </c>
      <c r="C5" s="34"/>
      <c r="D5" s="32"/>
      <c r="E5" s="32"/>
      <c r="F5" s="33">
        <v>3</v>
      </c>
      <c r="G5" s="34"/>
      <c r="H5" s="32"/>
      <c r="I5" s="32"/>
      <c r="J5" s="32"/>
      <c r="K5" s="32"/>
      <c r="L5" s="32"/>
      <c r="M5" s="35"/>
      <c r="N5" s="35"/>
      <c r="O5" s="36">
        <v>4</v>
      </c>
      <c r="P5" s="37"/>
      <c r="Q5" s="38"/>
      <c r="R5" s="39">
        <v>4</v>
      </c>
      <c r="S5" s="339"/>
      <c r="T5" s="39">
        <v>5</v>
      </c>
      <c r="U5" s="132"/>
    </row>
    <row r="6" spans="2:21" s="30" customFormat="1" ht="50.4" x14ac:dyDescent="0.3">
      <c r="B6" s="116" t="s">
        <v>74</v>
      </c>
      <c r="C6" s="34"/>
      <c r="D6" s="32"/>
      <c r="E6" s="32"/>
      <c r="F6" s="40"/>
      <c r="G6" s="34"/>
      <c r="H6" s="32"/>
      <c r="I6" s="32"/>
      <c r="J6" s="32"/>
      <c r="K6" s="32"/>
      <c r="L6" s="32"/>
      <c r="M6" s="35"/>
      <c r="N6" s="35"/>
      <c r="O6" s="41"/>
      <c r="P6" s="37"/>
      <c r="Q6" s="38"/>
      <c r="R6" s="37"/>
      <c r="S6" s="340">
        <v>6</v>
      </c>
      <c r="T6" s="37"/>
      <c r="U6" s="132"/>
    </row>
    <row r="7" spans="2:21" s="30" customFormat="1" ht="85.2" customHeight="1" x14ac:dyDescent="0.3">
      <c r="B7" s="143" t="s">
        <v>4</v>
      </c>
      <c r="C7" s="60"/>
      <c r="D7" s="43"/>
      <c r="E7" s="44">
        <v>29</v>
      </c>
      <c r="F7" s="45"/>
      <c r="G7" s="46" t="s">
        <v>755</v>
      </c>
      <c r="H7" s="47" t="s">
        <v>782</v>
      </c>
      <c r="I7" s="47" t="s">
        <v>786</v>
      </c>
      <c r="J7" s="47" t="s">
        <v>756</v>
      </c>
      <c r="K7" s="47" t="s">
        <v>536</v>
      </c>
      <c r="L7" s="47">
        <v>51</v>
      </c>
      <c r="M7" s="42" t="s">
        <v>757</v>
      </c>
      <c r="N7" s="42" t="s">
        <v>758</v>
      </c>
      <c r="O7" s="41"/>
      <c r="P7" s="37"/>
      <c r="Q7" s="38"/>
      <c r="R7" s="37"/>
      <c r="S7" s="339"/>
      <c r="T7" s="37"/>
      <c r="U7" s="132"/>
    </row>
    <row r="8" spans="2:21" s="30" customFormat="1" ht="16.8" x14ac:dyDescent="0.3">
      <c r="B8" s="172" t="s">
        <v>759</v>
      </c>
      <c r="C8" s="34"/>
      <c r="D8" s="32"/>
      <c r="E8" s="32"/>
      <c r="F8" s="40"/>
      <c r="G8" s="46"/>
      <c r="H8" s="47" t="s">
        <v>760</v>
      </c>
      <c r="I8" s="48"/>
      <c r="J8" s="47">
        <v>32</v>
      </c>
      <c r="K8" s="47"/>
      <c r="L8" s="47"/>
      <c r="M8" s="42"/>
      <c r="N8" s="42">
        <v>36</v>
      </c>
      <c r="O8" s="41"/>
      <c r="P8" s="37"/>
      <c r="Q8" s="38"/>
      <c r="R8" s="37"/>
      <c r="S8" s="340"/>
      <c r="T8" s="37"/>
      <c r="U8" s="132"/>
    </row>
    <row r="9" spans="2:21" s="30" customFormat="1" ht="33.6" x14ac:dyDescent="0.3">
      <c r="B9" s="173" t="s">
        <v>761</v>
      </c>
      <c r="C9" s="34"/>
      <c r="D9" s="32"/>
      <c r="E9" s="32"/>
      <c r="F9" s="40"/>
      <c r="G9" s="46" t="s">
        <v>762</v>
      </c>
      <c r="H9" s="47">
        <v>11</v>
      </c>
      <c r="I9" s="48"/>
      <c r="J9" s="47"/>
      <c r="K9" s="47"/>
      <c r="L9" s="47"/>
      <c r="M9" s="42" t="s">
        <v>757</v>
      </c>
      <c r="N9" s="42">
        <v>15</v>
      </c>
      <c r="O9" s="41"/>
      <c r="P9" s="37"/>
      <c r="Q9" s="38"/>
      <c r="R9" s="37"/>
      <c r="S9" s="340"/>
      <c r="T9" s="37"/>
      <c r="U9" s="132"/>
    </row>
    <row r="10" spans="2:21" s="30" customFormat="1" ht="33.6" x14ac:dyDescent="0.3">
      <c r="B10" s="173" t="s">
        <v>763</v>
      </c>
      <c r="C10" s="34"/>
      <c r="D10" s="32"/>
      <c r="E10" s="32"/>
      <c r="F10" s="40"/>
      <c r="G10" s="46">
        <v>17</v>
      </c>
      <c r="H10" s="47"/>
      <c r="I10" s="48"/>
      <c r="J10" s="47"/>
      <c r="K10" s="47"/>
      <c r="L10" s="47"/>
      <c r="M10" s="42"/>
      <c r="N10" s="42"/>
      <c r="O10" s="41"/>
      <c r="P10" s="37"/>
      <c r="Q10" s="38"/>
      <c r="R10" s="37"/>
      <c r="S10" s="340"/>
      <c r="T10" s="37"/>
      <c r="U10" s="132"/>
    </row>
    <row r="11" spans="2:21" s="30" customFormat="1" ht="33.6" x14ac:dyDescent="0.3">
      <c r="B11" s="173" t="s">
        <v>764</v>
      </c>
      <c r="C11" s="34"/>
      <c r="D11" s="32"/>
      <c r="E11" s="32"/>
      <c r="F11" s="40"/>
      <c r="G11" s="46">
        <v>25</v>
      </c>
      <c r="H11" s="47" t="s">
        <v>765</v>
      </c>
      <c r="I11" s="48"/>
      <c r="J11" s="47"/>
      <c r="K11" s="47"/>
      <c r="L11" s="47"/>
      <c r="M11" s="42"/>
      <c r="N11" s="42"/>
      <c r="O11" s="41"/>
      <c r="P11" s="37"/>
      <c r="Q11" s="38"/>
      <c r="R11" s="37"/>
      <c r="S11" s="340"/>
      <c r="T11" s="37"/>
      <c r="U11" s="132"/>
    </row>
    <row r="12" spans="2:21" s="30" customFormat="1" ht="33.6" x14ac:dyDescent="0.3">
      <c r="B12" s="173" t="s">
        <v>766</v>
      </c>
      <c r="C12" s="34"/>
      <c r="D12" s="32"/>
      <c r="E12" s="32"/>
      <c r="F12" s="40"/>
      <c r="G12" s="46">
        <v>20</v>
      </c>
      <c r="H12" s="47"/>
      <c r="I12" s="48"/>
      <c r="J12" s="47"/>
      <c r="K12" s="47"/>
      <c r="L12" s="47"/>
      <c r="M12" s="42"/>
      <c r="N12" s="42"/>
      <c r="O12" s="41"/>
      <c r="P12" s="37"/>
      <c r="Q12" s="38"/>
      <c r="R12" s="37"/>
      <c r="S12" s="340"/>
      <c r="T12" s="37"/>
      <c r="U12" s="132"/>
    </row>
    <row r="13" spans="2:21" s="30" customFormat="1" ht="16.8" x14ac:dyDescent="0.3">
      <c r="B13" s="173" t="s">
        <v>767</v>
      </c>
      <c r="C13" s="34"/>
      <c r="D13" s="32"/>
      <c r="E13" s="32"/>
      <c r="F13" s="40"/>
      <c r="G13" s="46"/>
      <c r="H13" s="47">
        <v>22</v>
      </c>
      <c r="I13" s="48"/>
      <c r="J13" s="47">
        <v>21</v>
      </c>
      <c r="K13" s="47"/>
      <c r="L13" s="47"/>
      <c r="M13" s="42"/>
      <c r="N13" s="42"/>
      <c r="O13" s="41"/>
      <c r="P13" s="37"/>
      <c r="Q13" s="38"/>
      <c r="R13" s="37"/>
      <c r="S13" s="340"/>
      <c r="T13" s="37"/>
      <c r="U13" s="132"/>
    </row>
    <row r="14" spans="2:21" s="30" customFormat="1" ht="33.6" x14ac:dyDescent="0.3">
      <c r="B14" s="174" t="s">
        <v>768</v>
      </c>
      <c r="C14" s="60"/>
      <c r="D14" s="43"/>
      <c r="E14" s="44"/>
      <c r="F14" s="45"/>
      <c r="G14" s="46"/>
      <c r="H14" s="47">
        <v>23</v>
      </c>
      <c r="I14" s="48"/>
      <c r="J14" s="47"/>
      <c r="K14" s="47"/>
      <c r="L14" s="47"/>
      <c r="M14" s="42"/>
      <c r="N14" s="42"/>
      <c r="O14" s="41"/>
      <c r="P14" s="37"/>
      <c r="Q14" s="38"/>
      <c r="R14" s="37"/>
      <c r="S14" s="339"/>
      <c r="T14" s="37"/>
      <c r="U14" s="132"/>
    </row>
    <row r="15" spans="2:21" s="30" customFormat="1" ht="33.6" x14ac:dyDescent="0.3">
      <c r="B15" s="174" t="s">
        <v>769</v>
      </c>
      <c r="C15" s="60"/>
      <c r="D15" s="43"/>
      <c r="E15" s="44"/>
      <c r="F15" s="45"/>
      <c r="G15" s="46"/>
      <c r="H15" s="47">
        <v>24</v>
      </c>
      <c r="I15" s="48"/>
      <c r="J15" s="47"/>
      <c r="K15" s="47"/>
      <c r="L15" s="47"/>
      <c r="M15" s="42"/>
      <c r="N15" s="165">
        <v>26</v>
      </c>
      <c r="O15" s="41"/>
      <c r="P15" s="37"/>
      <c r="Q15" s="38"/>
      <c r="R15" s="37"/>
      <c r="S15" s="339"/>
      <c r="T15" s="37"/>
      <c r="U15" s="132"/>
    </row>
    <row r="16" spans="2:21" s="30" customFormat="1" ht="33.6" x14ac:dyDescent="0.3">
      <c r="B16" s="174" t="s">
        <v>770</v>
      </c>
      <c r="C16" s="60"/>
      <c r="D16" s="43"/>
      <c r="E16" s="44"/>
      <c r="F16" s="45"/>
      <c r="G16" s="46"/>
      <c r="H16" s="47"/>
      <c r="I16" s="47">
        <v>27</v>
      </c>
      <c r="J16" s="47">
        <v>30</v>
      </c>
      <c r="K16" s="47"/>
      <c r="L16" s="47"/>
      <c r="M16" s="42"/>
      <c r="N16" s="42"/>
      <c r="O16" s="41"/>
      <c r="P16" s="37"/>
      <c r="Q16" s="38"/>
      <c r="R16" s="37"/>
      <c r="S16" s="339"/>
      <c r="T16" s="37"/>
      <c r="U16" s="132"/>
    </row>
    <row r="17" spans="2:21" s="30" customFormat="1" ht="33.6" x14ac:dyDescent="0.3">
      <c r="B17" s="174" t="s">
        <v>771</v>
      </c>
      <c r="C17" s="60"/>
      <c r="D17" s="43"/>
      <c r="E17" s="44"/>
      <c r="F17" s="45"/>
      <c r="G17" s="46"/>
      <c r="H17" s="47"/>
      <c r="I17" s="47"/>
      <c r="J17" s="47">
        <v>31</v>
      </c>
      <c r="K17" s="47"/>
      <c r="L17" s="47"/>
      <c r="M17" s="42"/>
      <c r="N17" s="42"/>
      <c r="O17" s="41"/>
      <c r="P17" s="37"/>
      <c r="Q17" s="38"/>
      <c r="R17" s="37"/>
      <c r="S17" s="339"/>
      <c r="T17" s="37"/>
      <c r="U17" s="132"/>
    </row>
    <row r="18" spans="2:21" s="30" customFormat="1" ht="16.8" x14ac:dyDescent="0.3">
      <c r="B18" s="174" t="s">
        <v>772</v>
      </c>
      <c r="C18" s="60"/>
      <c r="D18" s="43"/>
      <c r="E18" s="44"/>
      <c r="F18" s="45"/>
      <c r="G18" s="46"/>
      <c r="H18" s="47"/>
      <c r="I18" s="47">
        <v>33</v>
      </c>
      <c r="J18" s="47"/>
      <c r="K18" s="47"/>
      <c r="L18" s="47"/>
      <c r="M18" s="42"/>
      <c r="N18" s="42"/>
      <c r="O18" s="41"/>
      <c r="P18" s="37"/>
      <c r="Q18" s="38"/>
      <c r="R18" s="37"/>
      <c r="S18" s="339"/>
      <c r="T18" s="37"/>
      <c r="U18" s="132"/>
    </row>
    <row r="19" spans="2:21" s="30" customFormat="1" ht="33.6" x14ac:dyDescent="0.3">
      <c r="B19" s="174" t="s">
        <v>787</v>
      </c>
      <c r="C19" s="60"/>
      <c r="D19" s="43"/>
      <c r="E19" s="44">
        <v>29</v>
      </c>
      <c r="F19" s="45"/>
      <c r="G19" s="46"/>
      <c r="H19" s="47">
        <v>35</v>
      </c>
      <c r="I19" s="47">
        <v>34</v>
      </c>
      <c r="J19" s="47"/>
      <c r="K19" s="47"/>
      <c r="L19" s="47"/>
      <c r="M19" s="42"/>
      <c r="N19" s="42"/>
      <c r="O19" s="41"/>
      <c r="P19" s="37"/>
      <c r="Q19" s="38"/>
      <c r="R19" s="37"/>
      <c r="S19" s="339"/>
      <c r="T19" s="37"/>
      <c r="U19" s="132"/>
    </row>
    <row r="20" spans="2:21" s="30" customFormat="1" ht="16.8" x14ac:dyDescent="0.3">
      <c r="B20" s="174" t="s">
        <v>773</v>
      </c>
      <c r="C20" s="60"/>
      <c r="D20" s="43"/>
      <c r="E20" s="44"/>
      <c r="F20" s="45"/>
      <c r="G20" s="46"/>
      <c r="H20" s="47">
        <v>39</v>
      </c>
      <c r="I20" s="48"/>
      <c r="J20" s="47"/>
      <c r="K20" s="47" t="s">
        <v>536</v>
      </c>
      <c r="L20" s="47"/>
      <c r="M20" s="42"/>
      <c r="N20" s="42">
        <v>37</v>
      </c>
      <c r="O20" s="41"/>
      <c r="P20" s="37"/>
      <c r="Q20" s="38"/>
      <c r="R20" s="37"/>
      <c r="S20" s="339"/>
      <c r="T20" s="37"/>
      <c r="U20" s="132"/>
    </row>
    <row r="21" spans="2:21" s="30" customFormat="1" ht="16.8" x14ac:dyDescent="0.3">
      <c r="B21" s="174" t="s">
        <v>774</v>
      </c>
      <c r="C21" s="60"/>
      <c r="D21" s="43"/>
      <c r="E21" s="44"/>
      <c r="F21" s="45"/>
      <c r="G21" s="46"/>
      <c r="H21" s="47">
        <v>41</v>
      </c>
      <c r="I21" s="48"/>
      <c r="J21" s="47"/>
      <c r="K21" s="47"/>
      <c r="L21" s="47"/>
      <c r="M21" s="42"/>
      <c r="N21" s="42">
        <v>42</v>
      </c>
      <c r="O21" s="41"/>
      <c r="P21" s="37"/>
      <c r="Q21" s="38"/>
      <c r="R21" s="37"/>
      <c r="S21" s="339"/>
      <c r="T21" s="37"/>
      <c r="U21" s="132"/>
    </row>
    <row r="22" spans="2:21" s="30" customFormat="1" ht="16.8" x14ac:dyDescent="0.3">
      <c r="B22" s="174" t="s">
        <v>780</v>
      </c>
      <c r="C22" s="60"/>
      <c r="D22" s="43"/>
      <c r="E22" s="44"/>
      <c r="F22" s="45"/>
      <c r="G22" s="46"/>
      <c r="H22" s="47">
        <v>44</v>
      </c>
      <c r="I22" s="48"/>
      <c r="J22" s="47">
        <v>43</v>
      </c>
      <c r="K22" s="47"/>
      <c r="L22" s="47"/>
      <c r="M22" s="42"/>
      <c r="N22" s="42"/>
      <c r="O22" s="41"/>
      <c r="P22" s="37"/>
      <c r="Q22" s="38"/>
      <c r="R22" s="37"/>
      <c r="S22" s="339"/>
      <c r="T22" s="37"/>
      <c r="U22" s="132"/>
    </row>
    <row r="23" spans="2:21" s="30" customFormat="1" ht="33.6" x14ac:dyDescent="0.3">
      <c r="B23" s="174" t="s">
        <v>775</v>
      </c>
      <c r="C23" s="60"/>
      <c r="D23" s="43"/>
      <c r="E23" s="44"/>
      <c r="F23" s="45"/>
      <c r="G23" s="46"/>
      <c r="H23" s="47"/>
      <c r="I23" s="47" t="s">
        <v>776</v>
      </c>
      <c r="J23" s="47" t="s">
        <v>777</v>
      </c>
      <c r="K23" s="47"/>
      <c r="L23" s="47"/>
      <c r="M23" s="42"/>
      <c r="N23" s="42"/>
      <c r="O23" s="41"/>
      <c r="P23" s="37"/>
      <c r="Q23" s="38"/>
      <c r="R23" s="37"/>
      <c r="S23" s="339"/>
      <c r="T23" s="37"/>
      <c r="U23" s="132"/>
    </row>
    <row r="24" spans="2:21" s="30" customFormat="1" ht="16.8" x14ac:dyDescent="0.3">
      <c r="B24" s="174" t="s">
        <v>778</v>
      </c>
      <c r="C24" s="60"/>
      <c r="D24" s="43"/>
      <c r="E24" s="44"/>
      <c r="F24" s="45"/>
      <c r="G24" s="46"/>
      <c r="H24" s="47">
        <v>50</v>
      </c>
      <c r="I24" s="48"/>
      <c r="J24" s="47"/>
      <c r="K24" s="47"/>
      <c r="L24" s="47">
        <v>51</v>
      </c>
      <c r="M24" s="42"/>
      <c r="N24" s="42"/>
      <c r="O24" s="41"/>
      <c r="P24" s="37"/>
      <c r="Q24" s="38"/>
      <c r="R24" s="37"/>
      <c r="S24" s="339"/>
      <c r="T24" s="37"/>
      <c r="U24" s="132"/>
    </row>
    <row r="25" spans="2:21" s="30" customFormat="1" ht="16.8" x14ac:dyDescent="0.3">
      <c r="B25" s="143" t="s">
        <v>533</v>
      </c>
      <c r="C25" s="60"/>
      <c r="D25" s="43"/>
      <c r="E25" s="44"/>
      <c r="F25" s="45"/>
      <c r="G25" s="46"/>
      <c r="H25" s="47"/>
      <c r="I25" s="48"/>
      <c r="J25" s="47"/>
      <c r="K25" s="47"/>
      <c r="L25" s="66">
        <v>52</v>
      </c>
      <c r="M25" s="42"/>
      <c r="N25" s="42"/>
      <c r="O25" s="41"/>
      <c r="P25" s="37"/>
      <c r="Q25" s="38"/>
      <c r="R25" s="37"/>
      <c r="S25" s="339"/>
      <c r="T25" s="37"/>
      <c r="U25" s="132"/>
    </row>
    <row r="26" spans="2:21" s="58" customFormat="1" ht="16.8" x14ac:dyDescent="0.3">
      <c r="B26" s="144" t="s">
        <v>11</v>
      </c>
      <c r="C26" s="34"/>
      <c r="D26" s="32"/>
      <c r="E26" s="32"/>
      <c r="F26" s="40"/>
      <c r="G26" s="49" t="s">
        <v>537</v>
      </c>
      <c r="H26" s="50">
        <v>54</v>
      </c>
      <c r="I26" s="50" t="s">
        <v>881</v>
      </c>
      <c r="J26" s="51"/>
      <c r="K26" s="50">
        <v>54</v>
      </c>
      <c r="L26" s="51"/>
      <c r="M26" s="52"/>
      <c r="N26" s="156">
        <v>57</v>
      </c>
      <c r="O26" s="53"/>
      <c r="P26" s="54"/>
      <c r="Q26" s="55"/>
      <c r="R26" s="54"/>
      <c r="S26" s="339"/>
      <c r="T26" s="57"/>
      <c r="U26" s="133"/>
    </row>
    <row r="27" spans="2:21" s="58" customFormat="1" ht="16.8" x14ac:dyDescent="0.3">
      <c r="B27" s="144" t="s">
        <v>22</v>
      </c>
      <c r="C27" s="34"/>
      <c r="D27" s="32"/>
      <c r="E27" s="59"/>
      <c r="F27" s="33">
        <v>60</v>
      </c>
      <c r="G27" s="60"/>
      <c r="H27" s="43"/>
      <c r="I27" s="43"/>
      <c r="J27" s="43"/>
      <c r="K27" s="43"/>
      <c r="L27" s="50"/>
      <c r="M27" s="166"/>
      <c r="N27" s="166">
        <v>59</v>
      </c>
      <c r="O27" s="61"/>
      <c r="P27" s="57"/>
      <c r="Q27" s="62"/>
      <c r="R27" s="57"/>
      <c r="S27" s="339"/>
      <c r="T27" s="57"/>
      <c r="U27" s="133"/>
    </row>
    <row r="28" spans="2:21" s="30" customFormat="1" ht="16.8" x14ac:dyDescent="0.3">
      <c r="B28" s="143" t="s">
        <v>33</v>
      </c>
      <c r="C28" s="60"/>
      <c r="D28" s="43"/>
      <c r="E28" s="51"/>
      <c r="F28" s="63"/>
      <c r="G28" s="34"/>
      <c r="H28" s="32"/>
      <c r="I28" s="66">
        <v>61</v>
      </c>
      <c r="J28" s="32"/>
      <c r="K28" s="32"/>
      <c r="L28" s="32"/>
      <c r="M28" s="35"/>
      <c r="N28" s="35"/>
      <c r="O28" s="41"/>
      <c r="P28" s="197">
        <v>61</v>
      </c>
      <c r="Q28" s="64"/>
      <c r="R28" s="37"/>
      <c r="S28" s="339"/>
      <c r="T28" s="37"/>
      <c r="U28" s="132"/>
    </row>
    <row r="29" spans="2:21" s="30" customFormat="1" ht="16.8" x14ac:dyDescent="0.3">
      <c r="B29" s="144" t="s">
        <v>16</v>
      </c>
      <c r="C29" s="34"/>
      <c r="D29" s="32"/>
      <c r="E29" s="59"/>
      <c r="F29" s="65"/>
      <c r="G29" s="167" t="s">
        <v>872</v>
      </c>
      <c r="H29" s="66" t="s">
        <v>872</v>
      </c>
      <c r="I29" s="47"/>
      <c r="J29" s="32"/>
      <c r="K29" s="32"/>
      <c r="L29" s="32"/>
      <c r="M29" s="35"/>
      <c r="N29" s="35"/>
      <c r="O29" s="41"/>
      <c r="P29" s="37"/>
      <c r="Q29" s="38"/>
      <c r="R29" s="37"/>
      <c r="S29" s="339"/>
      <c r="T29" s="37"/>
      <c r="U29" s="132"/>
    </row>
    <row r="30" spans="2:21" s="30" customFormat="1" ht="16.8" x14ac:dyDescent="0.3">
      <c r="B30" s="144" t="s">
        <v>87</v>
      </c>
      <c r="C30" s="34"/>
      <c r="D30" s="32"/>
      <c r="E30" s="66"/>
      <c r="F30" s="65"/>
      <c r="G30" s="34"/>
      <c r="H30" s="47"/>
      <c r="I30" s="47"/>
      <c r="J30" s="32"/>
      <c r="K30" s="32"/>
      <c r="L30" s="32"/>
      <c r="M30" s="35"/>
      <c r="N30" s="165">
        <v>64</v>
      </c>
      <c r="O30" s="41"/>
      <c r="P30" s="37"/>
      <c r="Q30" s="38"/>
      <c r="R30" s="37"/>
      <c r="S30" s="339"/>
      <c r="T30" s="39">
        <v>119</v>
      </c>
      <c r="U30" s="132"/>
    </row>
    <row r="31" spans="2:21" s="30" customFormat="1" ht="67.2" x14ac:dyDescent="0.3">
      <c r="B31" s="116" t="s">
        <v>6</v>
      </c>
      <c r="C31" s="34"/>
      <c r="D31" s="32"/>
      <c r="E31" s="32"/>
      <c r="F31" s="40"/>
      <c r="G31" s="34"/>
      <c r="H31" s="32"/>
      <c r="I31" s="32"/>
      <c r="J31" s="32"/>
      <c r="K31" s="32"/>
      <c r="L31" s="32"/>
      <c r="M31" s="35"/>
      <c r="N31" s="35"/>
      <c r="O31" s="36" t="s">
        <v>873</v>
      </c>
      <c r="P31" s="37"/>
      <c r="Q31" s="64"/>
      <c r="R31" s="37"/>
      <c r="S31" s="339"/>
      <c r="T31" s="37"/>
      <c r="U31" s="132"/>
    </row>
    <row r="32" spans="2:21" s="30" customFormat="1" ht="33.6" x14ac:dyDescent="0.3">
      <c r="B32" s="144" t="s">
        <v>17</v>
      </c>
      <c r="C32" s="34"/>
      <c r="D32" s="32"/>
      <c r="E32" s="32"/>
      <c r="F32" s="40"/>
      <c r="G32" s="34"/>
      <c r="H32" s="32"/>
      <c r="I32" s="32"/>
      <c r="J32" s="32"/>
      <c r="K32" s="32"/>
      <c r="L32" s="32"/>
      <c r="M32" s="168"/>
      <c r="N32" s="137"/>
      <c r="O32" s="41"/>
      <c r="P32" s="37"/>
      <c r="Q32" s="38"/>
      <c r="R32" s="37"/>
      <c r="S32" s="339"/>
      <c r="T32" s="129"/>
      <c r="U32" s="134" t="s">
        <v>874</v>
      </c>
    </row>
    <row r="33" spans="2:21" s="58" customFormat="1" ht="16.8" x14ac:dyDescent="0.3">
      <c r="B33" s="144" t="s">
        <v>18</v>
      </c>
      <c r="C33" s="34"/>
      <c r="D33" s="32"/>
      <c r="E33" s="32"/>
      <c r="F33" s="40"/>
      <c r="G33" s="60"/>
      <c r="H33" s="43"/>
      <c r="I33" s="43"/>
      <c r="J33" s="43"/>
      <c r="K33" s="43"/>
      <c r="L33" s="43"/>
      <c r="M33" s="71"/>
      <c r="N33" s="138"/>
      <c r="O33" s="61"/>
      <c r="P33" s="57"/>
      <c r="Q33" s="62"/>
      <c r="R33" s="57"/>
      <c r="S33" s="339"/>
      <c r="T33" s="130"/>
      <c r="U33" s="135">
        <v>79</v>
      </c>
    </row>
    <row r="34" spans="2:21" s="58" customFormat="1" ht="33.6" x14ac:dyDescent="0.3">
      <c r="B34" s="144" t="s">
        <v>532</v>
      </c>
      <c r="C34" s="34"/>
      <c r="D34" s="32"/>
      <c r="E34" s="32"/>
      <c r="F34" s="40"/>
      <c r="G34" s="60"/>
      <c r="H34" s="43"/>
      <c r="I34" s="43"/>
      <c r="J34" s="43"/>
      <c r="K34" s="43"/>
      <c r="L34" s="43"/>
      <c r="M34" s="56"/>
      <c r="N34" s="141"/>
      <c r="O34" s="61"/>
      <c r="P34" s="57"/>
      <c r="Q34" s="62"/>
      <c r="R34" s="57"/>
      <c r="S34" s="339"/>
      <c r="T34" s="130"/>
      <c r="U34" s="135" t="s">
        <v>875</v>
      </c>
    </row>
    <row r="35" spans="2:21" s="58" customFormat="1" ht="33.6" x14ac:dyDescent="0.3">
      <c r="B35" s="145" t="s">
        <v>402</v>
      </c>
      <c r="C35" s="34"/>
      <c r="D35" s="32"/>
      <c r="E35" s="32"/>
      <c r="F35" s="40"/>
      <c r="G35" s="60"/>
      <c r="H35" s="43"/>
      <c r="I35" s="43"/>
      <c r="J35" s="43"/>
      <c r="K35" s="43"/>
      <c r="L35" s="43"/>
      <c r="M35" s="169"/>
      <c r="N35" s="140"/>
      <c r="O35" s="61"/>
      <c r="P35" s="57"/>
      <c r="Q35" s="62"/>
      <c r="R35" s="57"/>
      <c r="S35" s="339"/>
      <c r="T35" s="130"/>
      <c r="U35" s="135" t="s">
        <v>876</v>
      </c>
    </row>
    <row r="36" spans="2:21" s="58" customFormat="1" ht="33.6" x14ac:dyDescent="0.3">
      <c r="B36" s="145" t="s">
        <v>403</v>
      </c>
      <c r="C36" s="34"/>
      <c r="D36" s="32"/>
      <c r="E36" s="32"/>
      <c r="F36" s="40"/>
      <c r="G36" s="60"/>
      <c r="H36" s="43"/>
      <c r="I36" s="43"/>
      <c r="J36" s="43"/>
      <c r="K36" s="43"/>
      <c r="L36" s="43"/>
      <c r="M36" s="56"/>
      <c r="N36" s="141"/>
      <c r="O36" s="61"/>
      <c r="P36" s="57"/>
      <c r="Q36" s="62"/>
      <c r="R36" s="57"/>
      <c r="S36" s="339"/>
      <c r="T36" s="130"/>
      <c r="U36" s="135" t="s">
        <v>877</v>
      </c>
    </row>
    <row r="37" spans="2:21" s="58" customFormat="1" ht="16.8" x14ac:dyDescent="0.3">
      <c r="B37" s="144" t="s">
        <v>637</v>
      </c>
      <c r="C37" s="34"/>
      <c r="D37" s="32"/>
      <c r="E37" s="32"/>
      <c r="F37" s="40"/>
      <c r="G37" s="60"/>
      <c r="H37" s="157"/>
      <c r="I37" s="157"/>
      <c r="J37" s="43"/>
      <c r="K37" s="43"/>
      <c r="L37" s="43"/>
      <c r="M37" s="139"/>
      <c r="N37" s="139"/>
      <c r="O37" s="67" t="s">
        <v>878</v>
      </c>
      <c r="P37" s="68"/>
      <c r="Q37" s="69"/>
      <c r="R37" s="57"/>
      <c r="S37" s="339"/>
      <c r="T37" s="57"/>
      <c r="U37" s="133"/>
    </row>
    <row r="38" spans="2:21" s="58" customFormat="1" ht="16.8" x14ac:dyDescent="0.3">
      <c r="B38" s="144" t="s">
        <v>489</v>
      </c>
      <c r="C38" s="34"/>
      <c r="D38" s="32"/>
      <c r="E38" s="32"/>
      <c r="F38" s="40"/>
      <c r="G38" s="60"/>
      <c r="H38" s="43"/>
      <c r="I38" s="43"/>
      <c r="J38" s="43"/>
      <c r="K38" s="43"/>
      <c r="L38" s="43"/>
      <c r="M38" s="56"/>
      <c r="N38" s="56"/>
      <c r="O38" s="67">
        <v>95</v>
      </c>
      <c r="P38" s="57"/>
      <c r="Q38" s="62"/>
      <c r="R38" s="68"/>
      <c r="S38" s="339"/>
      <c r="T38" s="68">
        <v>96</v>
      </c>
      <c r="U38" s="133"/>
    </row>
    <row r="39" spans="2:21" s="58" customFormat="1" ht="33.6" x14ac:dyDescent="0.3">
      <c r="B39" s="144" t="s">
        <v>7</v>
      </c>
      <c r="C39" s="34"/>
      <c r="D39" s="32"/>
      <c r="E39" s="32"/>
      <c r="F39" s="40"/>
      <c r="G39" s="60"/>
      <c r="H39" s="43"/>
      <c r="I39" s="43"/>
      <c r="J39" s="43"/>
      <c r="K39" s="43"/>
      <c r="L39" s="43"/>
      <c r="M39" s="56"/>
      <c r="N39" s="56"/>
      <c r="O39" s="61"/>
      <c r="P39" s="68" t="s">
        <v>779</v>
      </c>
      <c r="Q39" s="69">
        <v>101</v>
      </c>
      <c r="R39" s="57"/>
      <c r="S39" s="339"/>
      <c r="T39" s="68">
        <v>99</v>
      </c>
      <c r="U39" s="133"/>
    </row>
    <row r="40" spans="2:21" s="58" customFormat="1" ht="67.2" x14ac:dyDescent="0.3">
      <c r="B40" s="144" t="s">
        <v>5</v>
      </c>
      <c r="C40" s="34"/>
      <c r="D40" s="32"/>
      <c r="E40" s="32"/>
      <c r="F40" s="40"/>
      <c r="G40" s="60"/>
      <c r="H40" s="43"/>
      <c r="I40" s="43"/>
      <c r="J40" s="43"/>
      <c r="K40" s="43"/>
      <c r="L40" s="43"/>
      <c r="M40" s="56"/>
      <c r="N40" s="56"/>
      <c r="O40" s="67" t="s">
        <v>879</v>
      </c>
      <c r="P40" s="68">
        <v>102</v>
      </c>
      <c r="Q40" s="62"/>
      <c r="R40" s="57"/>
      <c r="S40" s="339"/>
      <c r="T40" s="57"/>
      <c r="U40" s="133"/>
    </row>
    <row r="41" spans="2:21" s="58" customFormat="1" ht="33.6" x14ac:dyDescent="0.3">
      <c r="B41" s="146" t="s">
        <v>73</v>
      </c>
      <c r="C41" s="60"/>
      <c r="D41" s="43"/>
      <c r="E41" s="43"/>
      <c r="F41" s="45"/>
      <c r="G41" s="70">
        <v>113</v>
      </c>
      <c r="H41" s="157">
        <v>113</v>
      </c>
      <c r="I41" s="43"/>
      <c r="J41" s="43"/>
      <c r="K41" s="157">
        <v>113</v>
      </c>
      <c r="L41" s="43"/>
      <c r="M41" s="56"/>
      <c r="N41" s="156">
        <v>113</v>
      </c>
      <c r="O41" s="61"/>
      <c r="P41" s="57"/>
      <c r="Q41" s="62"/>
      <c r="R41" s="57"/>
      <c r="S41" s="339"/>
      <c r="T41" s="68" t="s">
        <v>880</v>
      </c>
      <c r="U41" s="133"/>
    </row>
    <row r="42" spans="2:21" s="58" customFormat="1" ht="16.8" x14ac:dyDescent="0.3">
      <c r="B42" s="143" t="s">
        <v>13</v>
      </c>
      <c r="C42" s="60"/>
      <c r="D42" s="43"/>
      <c r="E42" s="43"/>
      <c r="F42" s="45"/>
      <c r="G42" s="171"/>
      <c r="H42" s="43"/>
      <c r="I42" s="43"/>
      <c r="J42" s="43"/>
      <c r="K42" s="43"/>
      <c r="L42" s="43"/>
      <c r="M42" s="56"/>
      <c r="N42" s="56"/>
      <c r="O42" s="61"/>
      <c r="P42" s="57"/>
      <c r="Q42" s="62"/>
      <c r="R42" s="57"/>
      <c r="S42" s="339"/>
      <c r="T42" s="68">
        <v>114</v>
      </c>
      <c r="U42" s="133"/>
    </row>
    <row r="43" spans="2:21" s="58" customFormat="1" ht="16.8" x14ac:dyDescent="0.3">
      <c r="B43" s="227" t="s">
        <v>10</v>
      </c>
      <c r="C43" s="228"/>
      <c r="D43" s="229"/>
      <c r="E43" s="229"/>
      <c r="F43" s="230"/>
      <c r="G43" s="60"/>
      <c r="H43" s="43"/>
      <c r="I43" s="43"/>
      <c r="J43" s="43"/>
      <c r="K43" s="43"/>
      <c r="L43" s="43"/>
      <c r="M43" s="56"/>
      <c r="N43" s="56"/>
      <c r="O43" s="67">
        <v>115</v>
      </c>
      <c r="P43" s="68">
        <v>116</v>
      </c>
      <c r="Q43" s="62"/>
      <c r="R43" s="57"/>
      <c r="S43" s="339"/>
      <c r="T43" s="57"/>
      <c r="U43" s="133"/>
    </row>
    <row r="44" spans="2:21" s="58" customFormat="1" ht="17.399999999999999" thickBot="1" x14ac:dyDescent="0.35">
      <c r="B44" s="214" t="s">
        <v>906</v>
      </c>
      <c r="C44" s="215"/>
      <c r="D44" s="216"/>
      <c r="E44" s="216"/>
      <c r="F44" s="217"/>
      <c r="G44" s="218"/>
      <c r="H44" s="219"/>
      <c r="I44" s="219"/>
      <c r="J44" s="219"/>
      <c r="K44" s="219"/>
      <c r="L44" s="219"/>
      <c r="M44" s="169"/>
      <c r="N44" s="226">
        <v>118</v>
      </c>
      <c r="O44" s="220"/>
      <c r="P44" s="221"/>
      <c r="Q44" s="222"/>
      <c r="R44" s="223"/>
      <c r="S44" s="341"/>
      <c r="T44" s="224"/>
      <c r="U44" s="225"/>
    </row>
    <row r="45" spans="2:21" s="189" customFormat="1" ht="17.399999999999999" thickBot="1" x14ac:dyDescent="0.35">
      <c r="B45" s="170" t="s">
        <v>92</v>
      </c>
      <c r="C45" s="74">
        <v>1</v>
      </c>
      <c r="D45" s="72">
        <v>1</v>
      </c>
      <c r="E45" s="72">
        <v>1</v>
      </c>
      <c r="F45" s="73">
        <v>2</v>
      </c>
      <c r="G45" s="74">
        <v>11</v>
      </c>
      <c r="H45" s="72">
        <v>20</v>
      </c>
      <c r="I45" s="72">
        <v>9</v>
      </c>
      <c r="J45" s="72">
        <v>6</v>
      </c>
      <c r="K45" s="72">
        <v>4</v>
      </c>
      <c r="L45" s="72">
        <v>2</v>
      </c>
      <c r="M45" s="75">
        <v>3</v>
      </c>
      <c r="N45" s="75">
        <v>8</v>
      </c>
      <c r="O45" s="76">
        <v>21</v>
      </c>
      <c r="P45" s="77">
        <v>5</v>
      </c>
      <c r="Q45" s="78">
        <v>1</v>
      </c>
      <c r="R45" s="77">
        <v>1</v>
      </c>
      <c r="S45" s="342">
        <v>1</v>
      </c>
      <c r="T45" s="136">
        <v>9</v>
      </c>
      <c r="U45" s="77">
        <v>19</v>
      </c>
    </row>
    <row r="46" spans="2:21" s="58" customFormat="1" ht="16.8" x14ac:dyDescent="0.3">
      <c r="B46" s="162"/>
      <c r="C46" s="79"/>
      <c r="D46" s="79"/>
      <c r="E46" s="79"/>
      <c r="F46" s="79"/>
      <c r="G46" s="79"/>
      <c r="H46" s="79"/>
      <c r="I46" s="79"/>
      <c r="J46" s="79"/>
      <c r="K46" s="79"/>
      <c r="L46" s="79"/>
      <c r="M46" s="79"/>
      <c r="N46" s="79"/>
      <c r="O46" s="79"/>
      <c r="P46" s="79"/>
      <c r="Q46" s="79"/>
      <c r="R46" s="79"/>
      <c r="S46" s="343"/>
      <c r="T46" s="79"/>
    </row>
    <row r="47" spans="2:21" s="58" customFormat="1" ht="16.8" x14ac:dyDescent="0.3">
      <c r="B47" s="327" t="s">
        <v>94</v>
      </c>
      <c r="C47" s="327"/>
      <c r="D47" s="327"/>
      <c r="E47" s="327"/>
      <c r="F47" s="327"/>
      <c r="G47" s="327"/>
      <c r="H47" s="327"/>
      <c r="I47" s="327"/>
      <c r="J47" s="327"/>
      <c r="K47" s="327"/>
      <c r="L47" s="327"/>
      <c r="M47" s="327"/>
      <c r="N47" s="327"/>
      <c r="O47" s="327"/>
      <c r="P47" s="327"/>
      <c r="Q47" s="327"/>
      <c r="R47" s="327"/>
      <c r="S47" s="327"/>
      <c r="T47" s="327"/>
    </row>
    <row r="48" spans="2:21" ht="16.8" x14ac:dyDescent="0.3">
      <c r="B48" s="327" t="s">
        <v>540</v>
      </c>
      <c r="C48" s="327"/>
      <c r="D48" s="327"/>
      <c r="E48" s="327"/>
      <c r="F48" s="327"/>
      <c r="G48" s="327"/>
      <c r="H48" s="327"/>
      <c r="I48" s="327"/>
      <c r="J48" s="327"/>
      <c r="K48" s="327"/>
    </row>
    <row r="59" spans="2:20" s="2" customFormat="1" x14ac:dyDescent="0.3">
      <c r="B59" s="6"/>
      <c r="C59" s="8"/>
      <c r="D59" s="8"/>
      <c r="E59" s="8"/>
      <c r="F59" s="8"/>
      <c r="G59" s="8"/>
      <c r="H59" s="8"/>
      <c r="I59" s="8"/>
      <c r="J59" s="8"/>
      <c r="K59" s="8"/>
      <c r="L59" s="8"/>
      <c r="M59" s="8"/>
      <c r="N59" s="8"/>
      <c r="O59" s="8"/>
      <c r="P59" s="8"/>
      <c r="Q59" s="8"/>
      <c r="R59" s="8"/>
      <c r="S59" s="335"/>
      <c r="T59" s="8"/>
    </row>
    <row r="78" spans="2:20" s="2" customFormat="1" x14ac:dyDescent="0.3">
      <c r="B78" s="6"/>
      <c r="C78" s="8"/>
      <c r="D78" s="8"/>
      <c r="E78" s="8"/>
      <c r="F78" s="8"/>
      <c r="G78" s="8"/>
      <c r="H78" s="8"/>
      <c r="I78" s="8"/>
      <c r="J78" s="8"/>
      <c r="K78" s="8"/>
      <c r="L78" s="8"/>
      <c r="M78" s="8"/>
      <c r="N78" s="8"/>
      <c r="O78" s="8"/>
      <c r="P78" s="8"/>
      <c r="Q78" s="8"/>
      <c r="R78" s="8"/>
      <c r="S78" s="335"/>
      <c r="T78" s="8"/>
    </row>
    <row r="106" spans="2:20" s="2" customFormat="1" x14ac:dyDescent="0.3">
      <c r="B106" s="6"/>
      <c r="C106" s="8"/>
      <c r="D106" s="8"/>
      <c r="E106" s="8"/>
      <c r="F106" s="8"/>
      <c r="G106" s="8"/>
      <c r="H106" s="8"/>
      <c r="I106" s="8"/>
      <c r="J106" s="8"/>
      <c r="K106" s="8"/>
      <c r="L106" s="8"/>
      <c r="M106" s="8"/>
      <c r="N106" s="8"/>
      <c r="O106" s="8"/>
      <c r="P106" s="8"/>
      <c r="Q106" s="8"/>
      <c r="R106" s="8"/>
      <c r="S106" s="335"/>
      <c r="T106" s="8"/>
    </row>
    <row r="107" spans="2:20" s="2" customFormat="1" x14ac:dyDescent="0.3">
      <c r="B107" s="6"/>
      <c r="C107" s="8"/>
      <c r="D107" s="8"/>
      <c r="E107" s="8"/>
      <c r="F107" s="8"/>
      <c r="G107" s="8"/>
      <c r="H107" s="8"/>
      <c r="I107" s="8"/>
      <c r="J107" s="8"/>
      <c r="K107" s="8"/>
      <c r="L107" s="8"/>
      <c r="M107" s="8"/>
      <c r="N107" s="8"/>
      <c r="O107" s="8"/>
      <c r="P107" s="8"/>
      <c r="Q107" s="8"/>
      <c r="R107" s="8"/>
      <c r="S107" s="335"/>
      <c r="T107" s="8"/>
    </row>
    <row r="108" spans="2:20" s="2" customFormat="1" x14ac:dyDescent="0.3">
      <c r="B108" s="6"/>
      <c r="C108" s="8"/>
      <c r="D108" s="8"/>
      <c r="E108" s="8"/>
      <c r="F108" s="8"/>
      <c r="G108" s="8"/>
      <c r="H108" s="8"/>
      <c r="I108" s="8"/>
      <c r="J108" s="8"/>
      <c r="K108" s="8"/>
      <c r="L108" s="8"/>
      <c r="M108" s="8"/>
      <c r="N108" s="8"/>
      <c r="O108" s="8"/>
      <c r="P108" s="8"/>
      <c r="Q108" s="8"/>
      <c r="R108" s="8"/>
      <c r="S108" s="335"/>
      <c r="T108" s="8"/>
    </row>
    <row r="111" spans="2:20" s="2" customFormat="1" x14ac:dyDescent="0.3">
      <c r="B111" s="6"/>
      <c r="C111" s="8"/>
      <c r="D111" s="8"/>
      <c r="E111" s="8"/>
      <c r="F111" s="8"/>
      <c r="G111" s="8"/>
      <c r="H111" s="8"/>
      <c r="I111" s="8"/>
      <c r="J111" s="8"/>
      <c r="K111" s="8"/>
      <c r="L111" s="8"/>
      <c r="M111" s="8"/>
      <c r="N111" s="8"/>
      <c r="O111" s="8"/>
      <c r="P111" s="8"/>
      <c r="Q111" s="8"/>
      <c r="R111" s="8"/>
      <c r="S111" s="335"/>
      <c r="T111" s="8"/>
    </row>
    <row r="115" spans="2:20" s="2" customFormat="1" x14ac:dyDescent="0.3">
      <c r="B115" s="6"/>
      <c r="C115" s="8"/>
      <c r="D115" s="8"/>
      <c r="E115" s="8"/>
      <c r="F115" s="8"/>
      <c r="G115" s="8"/>
      <c r="H115" s="8"/>
      <c r="I115" s="8"/>
      <c r="J115" s="8"/>
      <c r="K115" s="8"/>
      <c r="L115" s="8"/>
      <c r="M115" s="8"/>
      <c r="N115" s="8"/>
      <c r="O115" s="8"/>
      <c r="P115" s="8"/>
      <c r="Q115" s="8"/>
      <c r="R115" s="8"/>
      <c r="S115" s="335"/>
      <c r="T115" s="8"/>
    </row>
    <row r="116" spans="2:20" s="2" customFormat="1" x14ac:dyDescent="0.3">
      <c r="B116" s="6"/>
      <c r="C116" s="8"/>
      <c r="D116" s="8"/>
      <c r="E116" s="8"/>
      <c r="F116" s="8"/>
      <c r="G116" s="8"/>
      <c r="H116" s="8"/>
      <c r="I116" s="8"/>
      <c r="J116" s="8"/>
      <c r="K116" s="8"/>
      <c r="L116" s="8"/>
      <c r="M116" s="8"/>
      <c r="N116" s="8"/>
      <c r="O116" s="8"/>
      <c r="P116" s="8"/>
      <c r="Q116" s="8"/>
      <c r="R116" s="8"/>
      <c r="S116" s="335"/>
      <c r="T116" s="8"/>
    </row>
    <row r="117" spans="2:20" s="2" customFormat="1" x14ac:dyDescent="0.3">
      <c r="B117" s="6"/>
      <c r="C117" s="8"/>
      <c r="D117" s="8"/>
      <c r="E117" s="8"/>
      <c r="F117" s="8"/>
      <c r="G117" s="8"/>
      <c r="H117" s="8"/>
      <c r="I117" s="8"/>
      <c r="J117" s="8"/>
      <c r="K117" s="8"/>
      <c r="L117" s="8"/>
      <c r="M117" s="8"/>
      <c r="N117" s="8"/>
      <c r="O117" s="8"/>
      <c r="P117" s="8"/>
      <c r="Q117" s="8"/>
      <c r="R117" s="8"/>
      <c r="S117" s="335"/>
      <c r="T117" s="8"/>
    </row>
    <row r="118" spans="2:20" s="2" customFormat="1" x14ac:dyDescent="0.3">
      <c r="B118" s="6"/>
      <c r="C118" s="8"/>
      <c r="D118" s="8"/>
      <c r="E118" s="8"/>
      <c r="F118" s="8"/>
      <c r="G118" s="8"/>
      <c r="H118" s="8"/>
      <c r="I118" s="8"/>
      <c r="J118" s="8"/>
      <c r="K118" s="8"/>
      <c r="L118" s="8"/>
      <c r="M118" s="8"/>
      <c r="N118" s="8"/>
      <c r="O118" s="8"/>
      <c r="P118" s="8"/>
      <c r="Q118" s="8"/>
      <c r="R118" s="8"/>
      <c r="S118" s="335"/>
      <c r="T118" s="8"/>
    </row>
    <row r="119" spans="2:20" s="2" customFormat="1" x14ac:dyDescent="0.3">
      <c r="B119" s="6"/>
      <c r="C119" s="8"/>
      <c r="D119" s="8"/>
      <c r="E119" s="8"/>
      <c r="F119" s="8"/>
      <c r="G119" s="8"/>
      <c r="H119" s="8"/>
      <c r="I119" s="8"/>
      <c r="J119" s="8"/>
      <c r="K119" s="8"/>
      <c r="L119" s="8"/>
      <c r="M119" s="8"/>
      <c r="N119" s="8"/>
      <c r="O119" s="8"/>
      <c r="P119" s="8"/>
      <c r="Q119" s="8"/>
      <c r="R119" s="8"/>
      <c r="S119" s="335"/>
      <c r="T119" s="8"/>
    </row>
    <row r="120" spans="2:20" s="2" customFormat="1" x14ac:dyDescent="0.3">
      <c r="B120" s="6"/>
      <c r="C120" s="8"/>
      <c r="D120" s="8"/>
      <c r="E120" s="8"/>
      <c r="F120" s="8"/>
      <c r="G120" s="8"/>
      <c r="H120" s="8"/>
      <c r="I120" s="8"/>
      <c r="J120" s="8"/>
      <c r="K120" s="8"/>
      <c r="L120" s="8"/>
      <c r="M120" s="8"/>
      <c r="N120" s="8"/>
      <c r="O120" s="8"/>
      <c r="P120" s="8"/>
      <c r="Q120" s="8"/>
      <c r="R120" s="8"/>
      <c r="S120" s="335"/>
      <c r="T120" s="8"/>
    </row>
    <row r="121" spans="2:20" s="2" customFormat="1" x14ac:dyDescent="0.3">
      <c r="B121" s="6"/>
      <c r="C121" s="8"/>
      <c r="D121" s="8"/>
      <c r="E121" s="8"/>
      <c r="F121" s="8"/>
      <c r="G121" s="8"/>
      <c r="H121" s="8"/>
      <c r="I121" s="8"/>
      <c r="J121" s="8"/>
      <c r="K121" s="8"/>
      <c r="L121" s="8"/>
      <c r="M121" s="8"/>
      <c r="N121" s="8"/>
      <c r="O121" s="8"/>
      <c r="P121" s="8"/>
      <c r="Q121" s="8"/>
      <c r="R121" s="8"/>
      <c r="S121" s="335"/>
      <c r="T121" s="8"/>
    </row>
    <row r="122" spans="2:20" s="2" customFormat="1" x14ac:dyDescent="0.3">
      <c r="B122" s="6"/>
      <c r="C122" s="8"/>
      <c r="D122" s="8"/>
      <c r="E122" s="8"/>
      <c r="F122" s="8"/>
      <c r="G122" s="8"/>
      <c r="H122" s="8"/>
      <c r="I122" s="8"/>
      <c r="J122" s="8"/>
      <c r="K122" s="8"/>
      <c r="L122" s="8"/>
      <c r="M122" s="8"/>
      <c r="N122" s="8"/>
      <c r="O122" s="8"/>
      <c r="P122" s="8"/>
      <c r="Q122" s="8"/>
      <c r="R122" s="8"/>
      <c r="S122" s="335"/>
      <c r="T122" s="8"/>
    </row>
    <row r="124" spans="2:20" s="3" customFormat="1" x14ac:dyDescent="0.3">
      <c r="B124" s="7"/>
      <c r="C124" s="9"/>
      <c r="D124" s="9"/>
      <c r="E124" s="9"/>
      <c r="F124" s="9"/>
      <c r="G124" s="9"/>
      <c r="H124" s="9"/>
      <c r="I124" s="9"/>
      <c r="J124" s="9"/>
      <c r="K124" s="9"/>
      <c r="L124" s="9"/>
      <c r="M124" s="9"/>
      <c r="N124" s="9"/>
      <c r="O124" s="9"/>
      <c r="P124" s="9"/>
      <c r="Q124" s="9"/>
      <c r="R124" s="9"/>
      <c r="S124" s="344"/>
      <c r="T124" s="9"/>
    </row>
  </sheetData>
  <customSheetViews>
    <customSheetView guid="{0579DC6C-7CAA-48EB-A238-9729EC75B93D}" scale="70" showPageBreaks="1">
      <selection activeCell="X7" sqref="X7"/>
      <pageMargins left="0.7" right="0.7" top="0.75" bottom="0.75" header="0.3" footer="0.3"/>
      <pageSetup paperSize="9" scale="55" orientation="landscape" r:id="rId1"/>
    </customSheetView>
  </customSheetViews>
  <mergeCells count="12">
    <mergeCell ref="U2:U3"/>
    <mergeCell ref="B47:T47"/>
    <mergeCell ref="B48:K48"/>
    <mergeCell ref="T2:T3"/>
    <mergeCell ref="S2:S3"/>
    <mergeCell ref="C2:F2"/>
    <mergeCell ref="B2:B3"/>
    <mergeCell ref="O2:O3"/>
    <mergeCell ref="P2:P3"/>
    <mergeCell ref="Q2:Q3"/>
    <mergeCell ref="R2:R3"/>
    <mergeCell ref="G2:N2"/>
  </mergeCells>
  <pageMargins left="0.7" right="0.7" top="0.75" bottom="0.75" header="0.3" footer="0.3"/>
  <pageSetup paperSize="9" scale="44" orientation="landscape" r:id="rId2"/>
  <rowBreaks count="1" manualBreakCount="1">
    <brk id="19"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6"/>
  <sheetViews>
    <sheetView topLeftCell="B1" workbookViewId="0">
      <selection activeCell="E4" sqref="E4"/>
    </sheetView>
  </sheetViews>
  <sheetFormatPr defaultRowHeight="14.4" x14ac:dyDescent="0.3"/>
  <cols>
    <col min="2" max="2" width="4.5546875" customWidth="1"/>
    <col min="3" max="3" width="17.88671875" bestFit="1" customWidth="1"/>
    <col min="4" max="4" width="20.5546875" customWidth="1"/>
    <col min="5" max="5" width="147.21875" customWidth="1"/>
  </cols>
  <sheetData>
    <row r="1" spans="2:5" x14ac:dyDescent="0.3">
      <c r="B1" s="354" t="s">
        <v>995</v>
      </c>
      <c r="C1" s="354"/>
      <c r="D1" s="354"/>
      <c r="E1" s="354"/>
    </row>
    <row r="2" spans="2:5" ht="15" thickBot="1" x14ac:dyDescent="0.35"/>
    <row r="3" spans="2:5" x14ac:dyDescent="0.3">
      <c r="B3" s="347" t="s">
        <v>983</v>
      </c>
      <c r="C3" s="349" t="s">
        <v>971</v>
      </c>
      <c r="D3" s="351" t="s">
        <v>972</v>
      </c>
      <c r="E3" s="349" t="s">
        <v>973</v>
      </c>
    </row>
    <row r="4" spans="2:5" ht="230.4" x14ac:dyDescent="0.3">
      <c r="B4" s="348">
        <v>1</v>
      </c>
      <c r="C4" s="350" t="s">
        <v>984</v>
      </c>
      <c r="D4" s="352" t="s">
        <v>974</v>
      </c>
      <c r="E4" s="353" t="s">
        <v>994</v>
      </c>
    </row>
    <row r="5" spans="2:5" ht="358.2" customHeight="1" x14ac:dyDescent="0.3">
      <c r="B5" s="348">
        <v>2</v>
      </c>
      <c r="C5" s="350" t="s">
        <v>975</v>
      </c>
      <c r="D5" s="352" t="s">
        <v>976</v>
      </c>
      <c r="E5" s="353" t="s">
        <v>996</v>
      </c>
    </row>
    <row r="6" spans="2:5" ht="172.8" x14ac:dyDescent="0.3">
      <c r="B6" s="348">
        <v>3</v>
      </c>
      <c r="C6" s="350" t="s">
        <v>977</v>
      </c>
      <c r="D6" s="352" t="s">
        <v>978</v>
      </c>
      <c r="E6" s="353" t="s">
        <v>985</v>
      </c>
    </row>
    <row r="7" spans="2:5" ht="129.6" x14ac:dyDescent="0.3">
      <c r="B7" s="348">
        <v>5</v>
      </c>
      <c r="C7" s="350" t="s">
        <v>979</v>
      </c>
      <c r="D7" s="352" t="s">
        <v>980</v>
      </c>
      <c r="E7" s="353" t="s">
        <v>986</v>
      </c>
    </row>
    <row r="8" spans="2:5" ht="216" x14ac:dyDescent="0.3">
      <c r="B8" s="348">
        <v>6</v>
      </c>
      <c r="C8" s="350" t="s">
        <v>987</v>
      </c>
      <c r="D8" s="352" t="s">
        <v>981</v>
      </c>
      <c r="E8" s="353" t="s">
        <v>988</v>
      </c>
    </row>
    <row r="9" spans="2:5" ht="144" x14ac:dyDescent="0.3">
      <c r="B9" s="348">
        <v>7</v>
      </c>
      <c r="C9" s="350" t="s">
        <v>989</v>
      </c>
      <c r="D9" s="352" t="s">
        <v>982</v>
      </c>
      <c r="E9" s="353" t="s">
        <v>990</v>
      </c>
    </row>
    <row r="10" spans="2:5" ht="72" x14ac:dyDescent="0.3">
      <c r="B10" s="348">
        <v>8</v>
      </c>
      <c r="C10" s="350" t="s">
        <v>991</v>
      </c>
      <c r="D10" s="352" t="s">
        <v>992</v>
      </c>
      <c r="E10" s="353" t="s">
        <v>993</v>
      </c>
    </row>
    <row r="11" spans="2:5" x14ac:dyDescent="0.3">
      <c r="B11" s="346"/>
      <c r="C11" s="346"/>
      <c r="D11" s="346"/>
      <c r="E11" s="346"/>
    </row>
    <row r="12" spans="2:5" x14ac:dyDescent="0.3">
      <c r="B12" s="346"/>
      <c r="C12" s="346"/>
      <c r="D12" s="346"/>
      <c r="E12" s="346"/>
    </row>
    <row r="13" spans="2:5" x14ac:dyDescent="0.3">
      <c r="B13" s="346"/>
      <c r="C13" s="346"/>
      <c r="D13" s="346"/>
      <c r="E13" s="346"/>
    </row>
    <row r="14" spans="2:5" x14ac:dyDescent="0.3">
      <c r="B14" s="346"/>
      <c r="C14" s="346"/>
      <c r="D14" s="346"/>
      <c r="E14" s="346"/>
    </row>
    <row r="15" spans="2:5" x14ac:dyDescent="0.3">
      <c r="B15" s="346"/>
      <c r="C15" s="346"/>
      <c r="D15" s="346"/>
      <c r="E15" s="346"/>
    </row>
    <row r="16" spans="2:5" x14ac:dyDescent="0.3">
      <c r="B16" s="346"/>
      <c r="C16" s="346"/>
      <c r="D16" s="346"/>
      <c r="E16" s="346"/>
    </row>
    <row r="17" spans="2:5" x14ac:dyDescent="0.3">
      <c r="B17" s="346"/>
      <c r="C17" s="346"/>
      <c r="D17" s="346"/>
      <c r="E17" s="346"/>
    </row>
    <row r="18" spans="2:5" x14ac:dyDescent="0.3">
      <c r="B18" s="346"/>
      <c r="C18" s="346"/>
      <c r="D18" s="346"/>
      <c r="E18" s="346"/>
    </row>
    <row r="19" spans="2:5" x14ac:dyDescent="0.3">
      <c r="B19" s="346"/>
      <c r="C19" s="346"/>
      <c r="D19" s="346"/>
      <c r="E19" s="346"/>
    </row>
    <row r="20" spans="2:5" x14ac:dyDescent="0.3">
      <c r="B20" s="346"/>
      <c r="C20" s="346"/>
      <c r="D20" s="346"/>
      <c r="E20" s="346"/>
    </row>
    <row r="21" spans="2:5" x14ac:dyDescent="0.3">
      <c r="B21" s="346"/>
      <c r="C21" s="346"/>
      <c r="D21" s="346"/>
      <c r="E21" s="346"/>
    </row>
    <row r="22" spans="2:5" x14ac:dyDescent="0.3">
      <c r="B22" s="346"/>
      <c r="C22" s="346"/>
      <c r="D22" s="346"/>
      <c r="E22" s="346"/>
    </row>
    <row r="23" spans="2:5" x14ac:dyDescent="0.3">
      <c r="B23" s="346"/>
      <c r="C23" s="346"/>
      <c r="D23" s="346"/>
      <c r="E23" s="346"/>
    </row>
    <row r="24" spans="2:5" x14ac:dyDescent="0.3">
      <c r="B24" s="346"/>
      <c r="C24" s="346"/>
      <c r="D24" s="346"/>
      <c r="E24" s="346"/>
    </row>
    <row r="25" spans="2:5" x14ac:dyDescent="0.3">
      <c r="B25" s="346"/>
      <c r="C25" s="346"/>
      <c r="D25" s="346"/>
      <c r="E25" s="346"/>
    </row>
    <row r="26" spans="2:5" x14ac:dyDescent="0.3">
      <c r="B26" s="346"/>
      <c r="C26" s="346"/>
      <c r="D26" s="346"/>
      <c r="E26" s="346"/>
    </row>
    <row r="27" spans="2:5" x14ac:dyDescent="0.3">
      <c r="B27" s="346"/>
      <c r="C27" s="346"/>
      <c r="D27" s="346"/>
      <c r="E27" s="346"/>
    </row>
    <row r="28" spans="2:5" x14ac:dyDescent="0.3">
      <c r="B28" s="346"/>
      <c r="C28" s="346"/>
      <c r="D28" s="346"/>
      <c r="E28" s="346"/>
    </row>
    <row r="29" spans="2:5" x14ac:dyDescent="0.3">
      <c r="B29" s="346"/>
      <c r="C29" s="346"/>
      <c r="D29" s="346"/>
      <c r="E29" s="346"/>
    </row>
    <row r="30" spans="2:5" x14ac:dyDescent="0.3">
      <c r="B30" s="346"/>
      <c r="C30" s="346"/>
      <c r="D30" s="346"/>
      <c r="E30" s="346"/>
    </row>
    <row r="31" spans="2:5" x14ac:dyDescent="0.3">
      <c r="B31" s="346"/>
      <c r="C31" s="346"/>
      <c r="D31" s="346"/>
      <c r="E31" s="346"/>
    </row>
    <row r="32" spans="2:5" x14ac:dyDescent="0.3">
      <c r="B32" s="346"/>
      <c r="C32" s="346"/>
      <c r="D32" s="346"/>
      <c r="E32" s="346"/>
    </row>
    <row r="33" spans="2:5" x14ac:dyDescent="0.3">
      <c r="B33" s="346"/>
      <c r="C33" s="346"/>
      <c r="D33" s="346"/>
      <c r="E33" s="346"/>
    </row>
    <row r="34" spans="2:5" x14ac:dyDescent="0.3">
      <c r="B34" s="346"/>
      <c r="C34" s="346"/>
      <c r="D34" s="346"/>
      <c r="E34" s="346"/>
    </row>
    <row r="35" spans="2:5" x14ac:dyDescent="0.3">
      <c r="B35" s="346"/>
      <c r="C35" s="346"/>
      <c r="D35" s="346"/>
      <c r="E35" s="346"/>
    </row>
    <row r="36" spans="2:5" x14ac:dyDescent="0.3">
      <c r="B36" s="346"/>
      <c r="C36" s="346"/>
      <c r="D36" s="346"/>
      <c r="E36" s="346"/>
    </row>
  </sheetData>
  <mergeCells count="1">
    <mergeCell ref="B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2</vt:i4>
      </vt:variant>
    </vt:vector>
  </HeadingPairs>
  <TitlesOfParts>
    <vt:vector size="7" baseType="lpstr">
      <vt:lpstr>Лист1</vt:lpstr>
      <vt:lpstr>Акт. перечень</vt:lpstr>
      <vt:lpstr>Средства ФБ по направлениям</vt:lpstr>
      <vt:lpstr>Навигация по направлениям</vt:lpstr>
      <vt:lpstr>Фонды </vt:lpstr>
      <vt:lpstr>'Акт. перечень'!Область_печати</vt:lpstr>
      <vt:lpstr>'Навигация по направлениям'!Область_печати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Подшивалов Евгений Николаевич</dc:creator>
  <cp:lastModifiedBy>Алексеев Сергей Олегович</cp:lastModifiedBy>
  <cp:lastPrinted>2019-04-12T10:01:07Z</cp:lastPrinted>
  <dcterms:created xsi:type="dcterms:W3CDTF">2016-06-02T13:52:16Z</dcterms:created>
  <dcterms:modified xsi:type="dcterms:W3CDTF">2019-09-18T17:02:22Z</dcterms:modified>
  <cp:contentStatus>Окончательное</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