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65" windowWidth="9720" windowHeight="7185" tabRatio="612" firstSheet="19" activeTab="19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 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 '!$12:$14</definedName>
    <definedName name="_xlnm.Print_Titles" localSheetId="20">'приложение 14'!$10:$12</definedName>
    <definedName name="_xlnm.Print_Area" localSheetId="19">'приложение 13 '!$A$1:$I$83</definedName>
    <definedName name="_xlnm.Print_Area" localSheetId="20">'приложение 14'!$A:$J</definedName>
  </definedNames>
  <calcPr calcId="125725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83" i="38"/>
  <c r="I48"/>
  <c r="I51"/>
  <c r="I73"/>
  <c r="I69"/>
  <c r="I13" i="41"/>
  <c r="I44" i="38" l="1"/>
  <c r="I65"/>
  <c r="I53"/>
  <c r="I15" l="1"/>
  <c r="I23" i="41"/>
  <c r="J23"/>
  <c r="I32"/>
  <c r="J32"/>
  <c r="J13"/>
  <c r="H14" i="25"/>
  <c r="H18"/>
  <c r="H19" s="1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F12" s="1"/>
  <c r="H12"/>
  <c r="I12"/>
  <c r="G13"/>
  <c r="H13"/>
  <c r="I13"/>
  <c r="G14"/>
  <c r="H14"/>
  <c r="I14"/>
  <c r="F14" s="1"/>
  <c r="G15"/>
  <c r="H15"/>
  <c r="I15"/>
  <c r="G16"/>
  <c r="H16"/>
  <c r="I16"/>
  <c r="G17"/>
  <c r="H17"/>
  <c r="I17"/>
  <c r="G18"/>
  <c r="H18"/>
  <c r="I18"/>
  <c r="F18" s="1"/>
  <c r="G19"/>
  <c r="H19"/>
  <c r="I19"/>
  <c r="G20"/>
  <c r="F20" s="1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F37" s="1"/>
  <c r="H37"/>
  <c r="I37"/>
  <c r="G38"/>
  <c r="F38" s="1"/>
  <c r="H38"/>
  <c r="I38"/>
  <c r="G39"/>
  <c r="H39"/>
  <c r="I39"/>
  <c r="F39" s="1"/>
  <c r="G40"/>
  <c r="H40"/>
  <c r="I40"/>
  <c r="F40" s="1"/>
  <c r="G41"/>
  <c r="H41"/>
  <c r="I41"/>
  <c r="G42"/>
  <c r="F42" s="1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F57" s="1"/>
  <c r="H57"/>
  <c r="I57"/>
  <c r="G58"/>
  <c r="F58" s="1"/>
  <c r="H58"/>
  <c r="I58"/>
  <c r="G59"/>
  <c r="H59"/>
  <c r="I59"/>
  <c r="G60"/>
  <c r="H60"/>
  <c r="I60"/>
  <c r="F60" s="1"/>
  <c r="G61"/>
  <c r="H61"/>
  <c r="I61"/>
  <c r="G62"/>
  <c r="H62"/>
  <c r="I62"/>
  <c r="G63"/>
  <c r="H63"/>
  <c r="I63"/>
  <c r="G64"/>
  <c r="H64"/>
  <c r="I64"/>
  <c r="G65"/>
  <c r="H65"/>
  <c r="I65"/>
  <c r="G66"/>
  <c r="F66" s="1"/>
  <c r="H66"/>
  <c r="I66"/>
  <c r="G67"/>
  <c r="H67"/>
  <c r="I67"/>
  <c r="H68"/>
  <c r="I68"/>
  <c r="H69"/>
  <c r="I69"/>
  <c r="G70"/>
  <c r="H70"/>
  <c r="I70"/>
  <c r="I71"/>
  <c r="I72"/>
  <c r="G73"/>
  <c r="H73"/>
  <c r="I73"/>
  <c r="G74"/>
  <c r="H74"/>
  <c r="I74"/>
  <c r="G75"/>
  <c r="H75"/>
  <c r="I75"/>
  <c r="G76"/>
  <c r="F76" s="1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F82" s="1"/>
  <c r="G83"/>
  <c r="H83"/>
  <c r="I83"/>
  <c r="I84"/>
  <c r="G85"/>
  <c r="F85" s="1"/>
  <c r="H85"/>
  <c r="I85"/>
  <c r="G86"/>
  <c r="F86" s="1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F72" s="1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F44" s="1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73" i="24"/>
  <c r="F34"/>
  <c r="F83"/>
  <c r="F79"/>
  <c r="F59"/>
  <c r="F51"/>
  <c r="F35"/>
  <c r="F31"/>
  <c r="F23"/>
  <c r="F19"/>
  <c r="G36"/>
  <c r="H72" i="13"/>
  <c r="F48" i="19"/>
  <c r="F84" i="23"/>
  <c r="F69" i="13"/>
  <c r="F68" i="12"/>
  <c r="G71"/>
  <c r="G72" i="13"/>
  <c r="G72" i="16" l="1"/>
  <c r="F72" s="1"/>
  <c r="F84" i="24"/>
  <c r="F81"/>
  <c r="F17"/>
  <c r="G72"/>
  <c r="G48"/>
  <c r="F48" s="1"/>
  <c r="F44" i="13"/>
  <c r="F36" i="24"/>
  <c r="H36"/>
  <c r="F36" i="15"/>
  <c r="H72" i="24"/>
  <c r="F71" i="26"/>
  <c r="F87" i="24"/>
  <c r="F14" i="27"/>
  <c r="F36" i="12"/>
  <c r="F71" i="19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I51" i="41"/>
  <c r="J51"/>
  <c r="H54" i="25"/>
  <c r="G71" i="24"/>
  <c r="F71" s="1"/>
  <c r="F72" i="13"/>
  <c r="F88" i="24"/>
  <c r="F74"/>
  <c r="F72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<sst xmlns="http://schemas.openxmlformats.org/spreadsheetml/2006/main" count="7412" uniqueCount="401">
  <si>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</si>
  <si>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</si>
  <si>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</si>
  <si>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</si>
  <si>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</si>
  <si>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</si>
  <si>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</si>
  <si>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</si>
  <si>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</si>
  <si>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</si>
  <si>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</si>
  <si>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</si>
  <si>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</si>
  <si>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</si>
  <si>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</si>
  <si>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</si>
  <si>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</si>
  <si>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</si>
  <si>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</si>
  <si>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</si>
  <si>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</si>
  <si>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</si>
  <si>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</si>
  <si>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</si>
  <si>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</si>
  <si>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</si>
  <si>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</si>
  <si>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</si>
  <si>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</si>
  <si>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</si>
  <si>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</si>
  <si>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</si>
  <si>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</si>
  <si>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</si>
  <si>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</si>
  <si>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</si>
  <si>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</si>
  <si>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</si>
  <si>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</si>
  <si>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</si>
  <si>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</si>
  <si>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</si>
  <si>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</si>
  <si>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</si>
  <si>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</si>
  <si>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</si>
  <si>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</si>
  <si>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</si>
  <si>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</si>
  <si>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</si>
  <si>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</si>
  <si>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</si>
  <si>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</si>
  <si>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</si>
  <si>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</si>
  <si>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</si>
  <si>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</si>
  <si>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</si>
  <si>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</si>
  <si>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</si>
  <si>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</si>
  <si>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</si>
  <si>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</si>
  <si>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</si>
  <si>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</si>
  <si>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</si>
  <si>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</si>
  <si>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</si>
  <si>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</si>
  <si>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</si>
  <si>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</si>
  <si>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</si>
  <si>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</si>
  <si>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</si>
  <si>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</si>
  <si>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</si>
  <si>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</si>
  <si>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</si>
  <si>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</si>
  <si>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</si>
  <si>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</si>
  <si>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</si>
  <si>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</si>
  <si>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</si>
  <si>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</si>
  <si>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</si>
  <si>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</si>
  <si>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</si>
  <si>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</si>
  <si>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</si>
  <si>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</si>
  <si>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</si>
  <si>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</si>
  <si>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</si>
  <si>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</si>
  <si>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</si>
  <si>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</si>
  <si>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</si>
  <si>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</si>
  <si>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</si>
  <si>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</si>
  <si>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</si>
  <si>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</si>
  <si>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</si>
  <si>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</si>
  <si>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</si>
  <si>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</si>
  <si>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</si>
  <si>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</si>
  <si>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</si>
  <si>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</si>
  <si>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</si>
  <si>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</si>
  <si>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</si>
  <si>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</si>
  <si>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</si>
  <si>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</si>
  <si>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</si>
  <si>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</si>
  <si>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</si>
  <si>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</si>
  <si>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</si>
  <si>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</si>
  <si>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</si>
  <si>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</si>
  <si>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</si>
  <si>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</si>
  <si>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</si>
  <si>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</si>
  <si>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</si>
  <si>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</si>
  <si>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</si>
  <si>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</si>
  <si>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</si>
  <si>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</si>
  <si>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</si>
  <si>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</si>
  <si>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</si>
  <si>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</si>
  <si>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</si>
  <si>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</si>
  <si>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</si>
  <si>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</si>
  <si>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</si>
  <si>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</si>
  <si>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</si>
  <si>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</si>
  <si>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</si>
  <si>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</si>
  <si>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</si>
  <si>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</si>
  <si>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</si>
  <si>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</si>
  <si>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</si>
  <si>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</si>
  <si>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</si>
  <si>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</si>
  <si>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</si>
  <si>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</si>
  <si>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</si>
  <si>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</si>
  <si>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</si>
  <si>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</si>
  <si>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</si>
  <si>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</si>
  <si>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</si>
  <si>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</si>
  <si>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</si>
  <si>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</si>
  <si>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</si>
  <si>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</si>
  <si>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</si>
  <si>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</si>
  <si>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</si>
  <si>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</si>
  <si>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</si>
  <si>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</si>
  <si>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</si>
  <si>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</si>
  <si>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</si>
  <si>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</si>
  <si>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</si>
  <si>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</si>
  <si>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</si>
  <si>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</si>
  <si>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</si>
  <si>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</si>
  <si>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</si>
  <si>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</si>
  <si>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</si>
  <si>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</si>
  <si>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</si>
  <si>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</si>
  <si>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</si>
  <si>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</si>
  <si>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</si>
  <si>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</si>
  <si>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</si>
  <si>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</si>
  <si>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</si>
  <si>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</si>
  <si>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</si>
  <si>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</si>
  <si>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</si>
  <si>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</si>
  <si>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</si>
  <si>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</si>
  <si>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</si>
  <si>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</si>
  <si>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</si>
  <si>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</si>
  <si>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</si>
  <si>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</si>
  <si>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</si>
  <si>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</si>
  <si>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</si>
  <si>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</si>
  <si>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</si>
  <si>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</si>
  <si>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</si>
  <si>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</si>
  <si>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</si>
  <si>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</si>
  <si>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</si>
  <si>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</si>
  <si>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</si>
  <si>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</si>
  <si>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</si>
  <si>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</si>
  <si>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</si>
  <si>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</si>
  <si>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</si>
  <si>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</si>
  <si>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</si>
  <si>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</si>
  <si>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</si>
  <si>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</si>
  <si>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</si>
  <si>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</si>
  <si>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</si>
  <si>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</si>
  <si>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</si>
  <si>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</si>
  <si>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</si>
  <si>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</si>
  <si>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</si>
  <si>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</si>
  <si>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</si>
  <si>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</si>
  <si>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</si>
  <si>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</si>
  <si>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</si>
  <si>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</si>
  <si>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</si>
  <si>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</si>
  <si>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</si>
  <si>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</si>
  <si>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</si>
  <si>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</si>
  <si>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</si>
  <si>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</si>
  <si>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</si>
  <si>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</si>
  <si>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</si>
  <si>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</si>
  <si>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</si>
  <si>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</si>
  <si>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</si>
  <si>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</si>
  <si>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</si>
  <si>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</si>
  <si>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</si>
  <si>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</si>
  <si>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</si>
  <si>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</si>
  <si>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</si>
  <si>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</si>
  <si>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</si>
  <si>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</si>
  <si>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</si>
  <si>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</si>
  <si>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</si>
  <si>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</si>
  <si>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</si>
  <si>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</si>
  <si>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</si>
  <si>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</si>
  <si>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</si>
  <si>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</si>
  <si>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</si>
  <si>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</si>
  <si>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</si>
  <si>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</si>
  <si>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</si>
  <si>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</si>
  <si>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</si>
  <si>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</si>
  <si>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</si>
  <si>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</si>
  <si>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</si>
  <si>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</si>
  <si>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</si>
  <si>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</si>
  <si>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</si>
  <si>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</si>
  <si>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</si>
  <si>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</si>
  <si>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</si>
  <si>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</si>
  <si>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</si>
  <si>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</si>
  <si>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</si>
  <si>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</si>
  <si>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</si>
  <si>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</si>
  <si>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</si>
  <si>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</si>
  <si>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</si>
  <si>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</si>
  <si>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</si>
  <si>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</si>
  <si>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</si>
  <si>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</si>
  <si>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</si>
  <si>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</si>
  <si>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</si>
  <si>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</si>
  <si>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</si>
  <si>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</si>
  <si>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</si>
  <si>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</si>
  <si>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</si>
  <si>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</si>
  <si>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</si>
  <si>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</si>
  <si>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</si>
  <si>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</si>
  <si>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</si>
  <si>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</si>
  <si>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</si>
  <si>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</si>
  <si>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</si>
  <si>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</si>
  <si>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</si>
  <si>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</si>
  <si>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</si>
  <si>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</si>
  <si>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</si>
  <si>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</si>
  <si>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</si>
  <si>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</si>
  <si>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</si>
  <si>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</si>
  <si>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</si>
  <si>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</si>
  <si>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</si>
  <si>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</si>
  <si>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</si>
  <si>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</si>
  <si>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</si>
  <si>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</si>
  <si>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</si>
  <si>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</si>
  <si>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</si>
  <si>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</si>
  <si>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</si>
  <si>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</si>
  <si>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</si>
  <si>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</si>
  <si>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</si>
  <si>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</si>
  <si>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</si>
  <si>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</si>
  <si>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</si>
  <si>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</si>
  <si>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</si>
  <si>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</si>
  <si>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</si>
  <si>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</si>
  <si>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</si>
  <si>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</si>
  <si>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</si>
  <si>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</si>
  <si>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</si>
  <si>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</si>
  <si>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 xml:space="preserve">Иные межбюджетные трасферты </t>
  </si>
  <si>
    <t>8.</t>
  </si>
  <si>
    <t>8.1.</t>
  </si>
  <si>
    <t>8.2.</t>
  </si>
  <si>
    <t>8.3.</t>
  </si>
  <si>
    <t>Приложение № 14</t>
  </si>
  <si>
    <t xml:space="preserve"> 2022 год</t>
  </si>
  <si>
    <t>Распределение межбюджетных трансфертов бюджетам поселений
на плановый период 2022 и 2023 годов</t>
  </si>
  <si>
    <t xml:space="preserve"> 2023 год</t>
  </si>
  <si>
    <t xml:space="preserve">                        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2021 год и плановый период 2022 и 2023 годов" 
 от    .12.2020  г.  № </t>
  </si>
  <si>
    <t>Распределение межбюджетных трансфертов бюджетам поселений на 2021 год</t>
  </si>
  <si>
    <t>Сумма 2021 год</t>
  </si>
  <si>
    <t xml:space="preserve"> Субсидия бюджетам сельских поселений на реализацию программ формирования  современной городской среды на 2021 год  </t>
  </si>
  <si>
    <t>Приложение 8</t>
  </si>
  <si>
    <t xml:space="preserve">                                         к  Решению XXI  заседания  Совета Пудожского муниципального района   Созыва IV "О внесении изменений в Решение  XXI заседания Совета  Пудожского  муниципального  района  IV созыва от 18 декабря 2020 года  № 159 «О бюджете Пудожского муниципального района на 2021 год и плановый период 2022 и 2023 годов»  от        .06.2021 г. №    </t>
  </si>
  <si>
    <t xml:space="preserve">Приложение № 13                                              к  Решению XXI  заседания  Совета Пудожского муниципального района   Созыва IV "О бюджете  Пудожского муниципального района на 2021 год  и плановый период 2022  и 2023 годов"  от  18.12.2020 г. № 159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</si>
</sst>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/m;@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79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0" fontId="22" fillId="3" borderId="0" xfId="0" applyFont="1" applyFill="1" applyAlignment="1">
      <alignment horizontal="right" vertical="center"/>
    </xf>
    <xf numFmtId="0" fontId="24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6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30" fillId="3" borderId="0" xfId="0" applyFont="1" applyFill="1" applyAlignment="1">
      <alignment horizontal="right" vertical="center"/>
    </xf>
    <xf numFmtId="0" fontId="31" fillId="3" borderId="0" xfId="0" applyFont="1" applyFill="1" applyAlignment="1">
      <alignment horizontal="right" vertical="center"/>
    </xf>
    <xf numFmtId="0" fontId="32" fillId="3" borderId="0" xfId="0" applyFont="1" applyFill="1" applyAlignment="1">
      <alignment horizontal="right" vertical="center"/>
    </xf>
    <xf numFmtId="0" fontId="30" fillId="3" borderId="0" xfId="0" applyFont="1" applyFill="1" applyAlignment="1">
      <alignment horizontal="right" vertical="center"/>
    </xf>
    <xf numFmtId="0" fontId="33" fillId="3" borderId="0" xfId="0" applyFont="1" applyFill="1" applyAlignment="1">
      <alignment horizontal="right" vertical="center"/>
    </xf>
    <xf numFmtId="4" fontId="23" fillId="4" borderId="1" xfId="0" applyNumberFormat="1" applyFont="1" applyFill="1" applyBorder="1" applyAlignment="1">
      <alignment horizontal="center" vertical="center"/>
    </xf>
    <xf numFmtId="1" fontId="29" fillId="0" borderId="1" xfId="0" applyNumberFormat="1" applyFont="1" applyFill="1" applyBorder="1" applyAlignment="1">
      <alignment horizontal="center" vertical="center"/>
    </xf>
    <xf numFmtId="165" fontId="29" fillId="0" borderId="1" xfId="0" applyNumberFormat="1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center" vertical="center"/>
    </xf>
    <xf numFmtId="0" fontId="22" fillId="3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7" fillId="3" borderId="0" xfId="0" applyFont="1" applyFill="1" applyAlignment="1">
      <alignment horizontal="right" vertical="center"/>
    </xf>
    <xf numFmtId="0" fontId="24" fillId="3" borderId="0" xfId="0" applyFont="1" applyFill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3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23" fillId="4" borderId="9" xfId="0" applyNumberFormat="1" applyFont="1" applyFill="1" applyBorder="1" applyAlignment="1">
      <alignment horizontal="center" vertical="center" wrapText="1"/>
    </xf>
    <xf numFmtId="4" fontId="23" fillId="4" borderId="3" xfId="0" applyNumberFormat="1" applyFont="1" applyFill="1" applyBorder="1" applyAlignment="1">
      <alignment horizontal="center" vertical="center" wrapText="1"/>
    </xf>
    <xf numFmtId="165" fontId="29" fillId="0" borderId="9" xfId="0" applyNumberFormat="1" applyFont="1" applyFill="1" applyBorder="1" applyAlignment="1">
      <alignment horizontal="center" vertical="center" wrapText="1"/>
    </xf>
    <xf numFmtId="165" fontId="29" fillId="0" borderId="3" xfId="0" applyNumberFormat="1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1" xfId="0" applyFont="1" applyFill="1" applyBorder="1" applyAlignment="1">
      <alignment horizontal="left" vertical="center"/>
    </xf>
    <xf numFmtId="0" fontId="23" fillId="3" borderId="7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23" fillId="3" borderId="7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7" fillId="3" borderId="0" xfId="0" applyFont="1" applyFill="1" applyAlignment="1">
      <alignment horizontal="right" vertical="center"/>
    </xf>
    <xf numFmtId="0" fontId="23" fillId="3" borderId="0" xfId="0" applyFont="1" applyFill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justify" vertical="center" wrapText="1"/>
    </xf>
    <xf numFmtId="0" fontId="23" fillId="3" borderId="8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22" fillId="3" borderId="0" xfId="0" applyFont="1" applyFill="1" applyAlignment="1">
      <alignment horizontal="right" vertical="center" wrapText="1"/>
    </xf>
    <xf numFmtId="0" fontId="24" fillId="3" borderId="0" xfId="0" applyFont="1" applyFill="1" applyAlignment="1">
      <alignment horizontal="right" vertical="center"/>
    </xf>
    <xf numFmtId="0" fontId="25" fillId="3" borderId="1" xfId="0" applyFont="1" applyFill="1" applyBorder="1" applyAlignment="1">
      <alignment horizontal="center" vertical="center"/>
    </xf>
    <xf numFmtId="0" fontId="29" fillId="3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6" t="s">
        <v>258</v>
      </c>
      <c r="B5" s="116"/>
      <c r="C5" s="116"/>
      <c r="D5" s="116"/>
      <c r="E5" s="116"/>
      <c r="F5" s="116"/>
      <c r="G5" s="116"/>
      <c r="H5" s="116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6"/>
      <c r="B5" s="116"/>
      <c r="C5" s="116"/>
      <c r="D5" s="116"/>
      <c r="E5" s="116"/>
      <c r="F5" s="116"/>
      <c r="G5" s="116"/>
      <c r="H5" s="116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7" t="s">
        <v>246</v>
      </c>
      <c r="B5" s="118"/>
      <c r="C5" s="118"/>
      <c r="D5" s="118"/>
      <c r="E5" s="118"/>
      <c r="F5" s="118"/>
      <c r="G5" s="118"/>
      <c r="H5" s="118"/>
    </row>
    <row r="6" spans="1:8">
      <c r="A6" s="118"/>
      <c r="B6" s="118"/>
      <c r="C6" s="118"/>
      <c r="D6" s="118"/>
      <c r="E6" s="118"/>
      <c r="F6" s="118"/>
      <c r="G6" s="118"/>
      <c r="H6" s="118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4"/>
      <c r="I8" s="105"/>
    </row>
    <row r="9" spans="1:9" s="32" customFormat="1" ht="12.75" customHeight="1">
      <c r="A9" s="111"/>
      <c r="B9" s="109"/>
      <c r="C9" s="109"/>
      <c r="D9" s="109"/>
      <c r="E9" s="109"/>
      <c r="F9" s="119" t="s">
        <v>23</v>
      </c>
      <c r="G9" s="120" t="s">
        <v>192</v>
      </c>
      <c r="H9" s="60" t="s">
        <v>212</v>
      </c>
      <c r="I9" s="121" t="s">
        <v>32</v>
      </c>
    </row>
    <row r="10" spans="1:9" ht="85.5">
      <c r="A10" s="111"/>
      <c r="B10" s="109"/>
      <c r="C10" s="109"/>
      <c r="D10" s="109"/>
      <c r="E10" s="109"/>
      <c r="F10" s="119"/>
      <c r="G10" s="120"/>
      <c r="H10" s="59" t="s">
        <v>301</v>
      </c>
      <c r="I10" s="122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5" t="s">
        <v>292</v>
      </c>
      <c r="B5" s="115"/>
      <c r="C5" s="115"/>
      <c r="D5" s="115"/>
      <c r="E5" s="115"/>
      <c r="F5" s="115"/>
      <c r="G5" s="115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89"/>
  <sheetViews>
    <sheetView tabSelected="1" topLeftCell="A59" workbookViewId="0">
      <selection activeCell="K90" sqref="K90"/>
    </sheetView>
  </sheetViews>
  <sheetFormatPr defaultRowHeight="15"/>
  <cols>
    <col min="1" max="1" width="6.28515625" style="72" customWidth="1"/>
    <col min="2" max="5" width="9.140625" style="73"/>
    <col min="6" max="6" width="6.7109375" style="73" customWidth="1"/>
    <col min="7" max="7" width="2.85546875" style="73" customWidth="1"/>
    <col min="8" max="8" width="21.140625" style="73" customWidth="1"/>
    <col min="9" max="9" width="23.7109375" style="72" customWidth="1"/>
    <col min="10" max="16384" width="9.140625" style="73"/>
  </cols>
  <sheetData>
    <row r="1" spans="1:17" ht="15.75" hidden="1">
      <c r="B1" s="158"/>
      <c r="C1" s="158"/>
      <c r="D1" s="158"/>
      <c r="E1" s="158"/>
      <c r="F1" s="158"/>
      <c r="G1" s="158"/>
      <c r="H1" s="158"/>
      <c r="I1" s="158"/>
      <c r="Q1" s="74"/>
    </row>
    <row r="2" spans="1:17" ht="21.75" hidden="1" customHeight="1">
      <c r="B2" s="158"/>
      <c r="C2" s="158"/>
      <c r="D2" s="158"/>
      <c r="E2" s="158"/>
      <c r="F2" s="158"/>
      <c r="G2" s="158"/>
      <c r="H2" s="158"/>
      <c r="I2" s="158"/>
      <c r="K2" s="66"/>
      <c r="L2" s="66"/>
      <c r="M2" s="66"/>
      <c r="N2" s="66"/>
      <c r="O2" s="66"/>
      <c r="P2" s="66"/>
      <c r="Q2" s="74"/>
    </row>
    <row r="3" spans="1:17" ht="18" hidden="1" customHeight="1">
      <c r="B3" s="158"/>
      <c r="C3" s="158"/>
      <c r="D3" s="158"/>
      <c r="E3" s="158"/>
      <c r="F3" s="158"/>
      <c r="G3" s="158"/>
      <c r="H3" s="158"/>
      <c r="I3" s="158"/>
      <c r="Q3" s="75"/>
    </row>
    <row r="4" spans="1:17" ht="15.75" customHeight="1">
      <c r="A4" s="65"/>
      <c r="B4" s="65"/>
      <c r="C4" s="65"/>
      <c r="D4" s="89"/>
      <c r="E4" s="90"/>
      <c r="F4" s="89"/>
      <c r="G4" s="89"/>
      <c r="H4" s="91"/>
      <c r="I4" s="93" t="s">
        <v>398</v>
      </c>
      <c r="Q4" s="75"/>
    </row>
    <row r="5" spans="1:17" ht="15.75" customHeight="1">
      <c r="A5" s="65"/>
      <c r="B5" s="65"/>
      <c r="C5" s="65"/>
      <c r="D5" s="160" t="s">
        <v>399</v>
      </c>
      <c r="E5" s="161"/>
      <c r="F5" s="161"/>
      <c r="G5" s="161"/>
      <c r="H5" s="161"/>
      <c r="I5" s="161"/>
      <c r="Q5" s="75"/>
    </row>
    <row r="6" spans="1:17" ht="17.25" customHeight="1">
      <c r="A6" s="65"/>
      <c r="B6" s="65"/>
      <c r="C6" s="65"/>
      <c r="D6" s="161"/>
      <c r="E6" s="161"/>
      <c r="F6" s="161"/>
      <c r="G6" s="161"/>
      <c r="H6" s="161"/>
      <c r="I6" s="161"/>
      <c r="Q6" s="75"/>
    </row>
    <row r="7" spans="1:17" ht="40.5" customHeight="1">
      <c r="A7" s="65"/>
      <c r="B7" s="65"/>
      <c r="C7" s="65"/>
      <c r="D7" s="161"/>
      <c r="E7" s="161"/>
      <c r="F7" s="161"/>
      <c r="G7" s="161"/>
      <c r="H7" s="161"/>
      <c r="I7" s="161"/>
      <c r="Q7" s="75"/>
    </row>
    <row r="8" spans="1:17" ht="120" customHeight="1">
      <c r="A8" s="65"/>
      <c r="B8" s="65"/>
      <c r="C8" s="65"/>
      <c r="D8" s="89"/>
      <c r="E8" s="90"/>
      <c r="F8" s="89"/>
      <c r="G8" s="89"/>
      <c r="H8" s="157" t="s">
        <v>400</v>
      </c>
      <c r="I8" s="157"/>
      <c r="J8" s="76"/>
      <c r="N8" s="151"/>
      <c r="O8" s="151"/>
      <c r="P8" s="151"/>
      <c r="Q8" s="151"/>
    </row>
    <row r="9" spans="1:17" ht="15.75">
      <c r="A9" s="65"/>
      <c r="B9" s="65"/>
      <c r="C9" s="65"/>
      <c r="D9" s="67"/>
      <c r="E9" s="67"/>
      <c r="F9" s="67"/>
      <c r="G9" s="67"/>
      <c r="H9" s="67"/>
      <c r="I9" s="67"/>
      <c r="J9" s="76"/>
      <c r="N9" s="75"/>
      <c r="O9" s="75"/>
      <c r="P9" s="75"/>
      <c r="Q9" s="75"/>
    </row>
    <row r="10" spans="1:17" s="77" customFormat="1" ht="21.75" customHeight="1">
      <c r="A10" s="152" t="s">
        <v>395</v>
      </c>
      <c r="B10" s="152"/>
      <c r="C10" s="152"/>
      <c r="D10" s="152"/>
      <c r="E10" s="152"/>
      <c r="F10" s="152"/>
      <c r="G10" s="152"/>
      <c r="H10" s="152"/>
      <c r="I10" s="152"/>
    </row>
    <row r="11" spans="1:17" ht="23.25" customHeight="1">
      <c r="A11" s="67"/>
      <c r="B11" s="68"/>
      <c r="C11" s="68"/>
      <c r="D11" s="68"/>
      <c r="E11" s="68"/>
      <c r="F11" s="68"/>
      <c r="G11" s="68"/>
      <c r="H11" s="68"/>
      <c r="I11" s="65" t="s">
        <v>360</v>
      </c>
    </row>
    <row r="12" spans="1:17" s="72" customFormat="1" ht="24.95" customHeight="1">
      <c r="A12" s="153" t="s">
        <v>328</v>
      </c>
      <c r="B12" s="153" t="s">
        <v>307</v>
      </c>
      <c r="C12" s="153"/>
      <c r="D12" s="153"/>
      <c r="E12" s="153"/>
      <c r="F12" s="153"/>
      <c r="G12" s="153"/>
      <c r="H12" s="153"/>
      <c r="I12" s="153" t="s">
        <v>396</v>
      </c>
    </row>
    <row r="13" spans="1:17" s="72" customFormat="1" ht="6" hidden="1" customHeight="1">
      <c r="A13" s="153"/>
      <c r="B13" s="153"/>
      <c r="C13" s="153"/>
      <c r="D13" s="153"/>
      <c r="E13" s="153"/>
      <c r="F13" s="153"/>
      <c r="G13" s="153"/>
      <c r="H13" s="153"/>
      <c r="I13" s="153"/>
    </row>
    <row r="14" spans="1:17" s="82" customFormat="1" ht="12.75">
      <c r="A14" s="81">
        <v>1</v>
      </c>
      <c r="B14" s="159">
        <v>2</v>
      </c>
      <c r="C14" s="159"/>
      <c r="D14" s="159"/>
      <c r="E14" s="159"/>
      <c r="F14" s="159"/>
      <c r="G14" s="159"/>
      <c r="H14" s="159"/>
      <c r="I14" s="81">
        <v>3</v>
      </c>
    </row>
    <row r="15" spans="1:17" ht="32.25" customHeight="1">
      <c r="A15" s="81" t="s">
        <v>308</v>
      </c>
      <c r="B15" s="154" t="s">
        <v>349</v>
      </c>
      <c r="C15" s="155"/>
      <c r="D15" s="155"/>
      <c r="E15" s="155"/>
      <c r="F15" s="155"/>
      <c r="G15" s="155"/>
      <c r="H15" s="156"/>
      <c r="I15" s="94">
        <f>SUM(I17:I24)</f>
        <v>17490000</v>
      </c>
    </row>
    <row r="16" spans="1:17" ht="15.75">
      <c r="A16" s="81"/>
      <c r="B16" s="137" t="s">
        <v>263</v>
      </c>
      <c r="C16" s="137"/>
      <c r="D16" s="137"/>
      <c r="E16" s="137"/>
      <c r="F16" s="137"/>
      <c r="G16" s="137"/>
      <c r="H16" s="137"/>
      <c r="I16" s="69"/>
    </row>
    <row r="17" spans="1:9" ht="17.100000000000001" customHeight="1">
      <c r="A17" s="83" t="s">
        <v>309</v>
      </c>
      <c r="B17" s="137" t="s">
        <v>361</v>
      </c>
      <c r="C17" s="137"/>
      <c r="D17" s="137"/>
      <c r="E17" s="137"/>
      <c r="F17" s="137"/>
      <c r="G17" s="137"/>
      <c r="H17" s="137"/>
      <c r="I17" s="71">
        <v>39320</v>
      </c>
    </row>
    <row r="18" spans="1:9" ht="17.100000000000001" customHeight="1">
      <c r="A18" s="83" t="s">
        <v>310</v>
      </c>
      <c r="B18" s="137" t="s">
        <v>362</v>
      </c>
      <c r="C18" s="137"/>
      <c r="D18" s="137"/>
      <c r="E18" s="137"/>
      <c r="F18" s="137"/>
      <c r="G18" s="137"/>
      <c r="H18" s="137"/>
      <c r="I18" s="71">
        <v>3072720</v>
      </c>
    </row>
    <row r="19" spans="1:9" ht="17.100000000000001" customHeight="1">
      <c r="A19" s="83" t="s">
        <v>311</v>
      </c>
      <c r="B19" s="137" t="s">
        <v>363</v>
      </c>
      <c r="C19" s="137"/>
      <c r="D19" s="137"/>
      <c r="E19" s="137"/>
      <c r="F19" s="137"/>
      <c r="G19" s="137"/>
      <c r="H19" s="137"/>
      <c r="I19" s="71">
        <v>1841070</v>
      </c>
    </row>
    <row r="20" spans="1:9" ht="17.100000000000001" customHeight="1">
      <c r="A20" s="83" t="s">
        <v>312</v>
      </c>
      <c r="B20" s="137" t="s">
        <v>364</v>
      </c>
      <c r="C20" s="137"/>
      <c r="D20" s="137"/>
      <c r="E20" s="137"/>
      <c r="F20" s="137"/>
      <c r="G20" s="137"/>
      <c r="H20" s="137"/>
      <c r="I20" s="71">
        <v>2730580</v>
      </c>
    </row>
    <row r="21" spans="1:9" ht="17.100000000000001" customHeight="1">
      <c r="A21" s="83" t="s">
        <v>313</v>
      </c>
      <c r="B21" s="137" t="s">
        <v>365</v>
      </c>
      <c r="C21" s="137"/>
      <c r="D21" s="137"/>
      <c r="E21" s="137"/>
      <c r="F21" s="137"/>
      <c r="G21" s="137"/>
      <c r="H21" s="137"/>
      <c r="I21" s="71">
        <v>3150790</v>
      </c>
    </row>
    <row r="22" spans="1:9" ht="17.100000000000001" customHeight="1">
      <c r="A22" s="83" t="s">
        <v>314</v>
      </c>
      <c r="B22" s="137" t="s">
        <v>366</v>
      </c>
      <c r="C22" s="137"/>
      <c r="D22" s="137"/>
      <c r="E22" s="137"/>
      <c r="F22" s="137"/>
      <c r="G22" s="137"/>
      <c r="H22" s="137"/>
      <c r="I22" s="71">
        <v>2166900</v>
      </c>
    </row>
    <row r="23" spans="1:9" ht="17.100000000000001" customHeight="1">
      <c r="A23" s="83" t="s">
        <v>315</v>
      </c>
      <c r="B23" s="137" t="s">
        <v>367</v>
      </c>
      <c r="C23" s="137"/>
      <c r="D23" s="137"/>
      <c r="E23" s="137"/>
      <c r="F23" s="137"/>
      <c r="G23" s="137"/>
      <c r="H23" s="137"/>
      <c r="I23" s="71">
        <v>1960670</v>
      </c>
    </row>
    <row r="24" spans="1:9" ht="17.100000000000001" customHeight="1">
      <c r="A24" s="83" t="s">
        <v>369</v>
      </c>
      <c r="B24" s="123" t="s">
        <v>368</v>
      </c>
      <c r="C24" s="124"/>
      <c r="D24" s="124"/>
      <c r="E24" s="124"/>
      <c r="F24" s="124"/>
      <c r="G24" s="124"/>
      <c r="H24" s="87"/>
      <c r="I24" s="71">
        <v>2527950</v>
      </c>
    </row>
    <row r="25" spans="1:9" ht="69.75" customHeight="1">
      <c r="A25" s="84" t="s">
        <v>332</v>
      </c>
      <c r="B25" s="148" t="s">
        <v>370</v>
      </c>
      <c r="C25" s="149"/>
      <c r="D25" s="149"/>
      <c r="E25" s="149"/>
      <c r="F25" s="149"/>
      <c r="G25" s="149"/>
      <c r="H25" s="150"/>
      <c r="I25" s="94">
        <f>SUM(I27:I33)</f>
        <v>1487800</v>
      </c>
    </row>
    <row r="26" spans="1:9" ht="12.75" customHeight="1">
      <c r="A26" s="84"/>
      <c r="B26" s="165" t="s">
        <v>263</v>
      </c>
      <c r="C26" s="165"/>
      <c r="D26" s="165"/>
      <c r="E26" s="165"/>
      <c r="F26" s="165"/>
      <c r="G26" s="165"/>
      <c r="H26" s="165"/>
      <c r="I26" s="70"/>
    </row>
    <row r="27" spans="1:9" ht="17.100000000000001" customHeight="1">
      <c r="A27" s="85" t="s">
        <v>333</v>
      </c>
      <c r="B27" s="137" t="s">
        <v>362</v>
      </c>
      <c r="C27" s="137"/>
      <c r="D27" s="137"/>
      <c r="E27" s="137"/>
      <c r="F27" s="137"/>
      <c r="G27" s="137"/>
      <c r="H27" s="137"/>
      <c r="I27" s="71">
        <v>370900</v>
      </c>
    </row>
    <row r="28" spans="1:9" ht="17.100000000000001" customHeight="1">
      <c r="A28" s="85" t="s">
        <v>334</v>
      </c>
      <c r="B28" s="137" t="s">
        <v>363</v>
      </c>
      <c r="C28" s="137"/>
      <c r="D28" s="137"/>
      <c r="E28" s="137"/>
      <c r="F28" s="137"/>
      <c r="G28" s="137"/>
      <c r="H28" s="137"/>
      <c r="I28" s="71">
        <v>149200</v>
      </c>
    </row>
    <row r="29" spans="1:9" ht="17.100000000000001" customHeight="1">
      <c r="A29" s="85" t="s">
        <v>335</v>
      </c>
      <c r="B29" s="137" t="s">
        <v>364</v>
      </c>
      <c r="C29" s="137"/>
      <c r="D29" s="137"/>
      <c r="E29" s="137"/>
      <c r="F29" s="137"/>
      <c r="G29" s="137"/>
      <c r="H29" s="137"/>
      <c r="I29" s="71">
        <v>149200</v>
      </c>
    </row>
    <row r="30" spans="1:9" ht="17.100000000000001" customHeight="1">
      <c r="A30" s="85" t="s">
        <v>336</v>
      </c>
      <c r="B30" s="137" t="s">
        <v>365</v>
      </c>
      <c r="C30" s="137"/>
      <c r="D30" s="137"/>
      <c r="E30" s="137"/>
      <c r="F30" s="137"/>
      <c r="G30" s="137"/>
      <c r="H30" s="137"/>
      <c r="I30" s="71">
        <v>370900</v>
      </c>
    </row>
    <row r="31" spans="1:9" ht="17.100000000000001" customHeight="1">
      <c r="A31" s="86" t="s">
        <v>337</v>
      </c>
      <c r="B31" s="137" t="s">
        <v>366</v>
      </c>
      <c r="C31" s="137"/>
      <c r="D31" s="137"/>
      <c r="E31" s="137"/>
      <c r="F31" s="137"/>
      <c r="G31" s="137"/>
      <c r="H31" s="137"/>
      <c r="I31" s="71">
        <v>149200</v>
      </c>
    </row>
    <row r="32" spans="1:9" ht="17.100000000000001" customHeight="1">
      <c r="A32" s="85" t="s">
        <v>338</v>
      </c>
      <c r="B32" s="137" t="s">
        <v>367</v>
      </c>
      <c r="C32" s="137"/>
      <c r="D32" s="137"/>
      <c r="E32" s="137"/>
      <c r="F32" s="137"/>
      <c r="G32" s="137"/>
      <c r="H32" s="137"/>
      <c r="I32" s="71">
        <v>149200</v>
      </c>
    </row>
    <row r="33" spans="1:9" ht="17.100000000000001" customHeight="1">
      <c r="A33" s="85" t="s">
        <v>339</v>
      </c>
      <c r="B33" s="123" t="s">
        <v>368</v>
      </c>
      <c r="C33" s="124"/>
      <c r="D33" s="124"/>
      <c r="E33" s="124"/>
      <c r="F33" s="124"/>
      <c r="G33" s="124"/>
      <c r="H33" s="87"/>
      <c r="I33" s="71">
        <v>149200</v>
      </c>
    </row>
    <row r="34" spans="1:9" ht="117.75" customHeight="1">
      <c r="A34" s="84" t="s">
        <v>350</v>
      </c>
      <c r="B34" s="148" t="s">
        <v>371</v>
      </c>
      <c r="C34" s="149"/>
      <c r="D34" s="149"/>
      <c r="E34" s="149"/>
      <c r="F34" s="149"/>
      <c r="G34" s="149"/>
      <c r="H34" s="150"/>
      <c r="I34" s="94">
        <f>SUM(I36:I43)</f>
        <v>16000</v>
      </c>
    </row>
    <row r="35" spans="1:9" ht="14.25" customHeight="1">
      <c r="A35" s="84"/>
      <c r="B35" s="165" t="s">
        <v>263</v>
      </c>
      <c r="C35" s="165"/>
      <c r="D35" s="165"/>
      <c r="E35" s="165"/>
      <c r="F35" s="165"/>
      <c r="G35" s="165"/>
      <c r="H35" s="165"/>
      <c r="I35" s="70"/>
    </row>
    <row r="36" spans="1:9" ht="17.100000000000001" customHeight="1">
      <c r="A36" s="85" t="s">
        <v>341</v>
      </c>
      <c r="B36" s="137" t="s">
        <v>361</v>
      </c>
      <c r="C36" s="137"/>
      <c r="D36" s="137"/>
      <c r="E36" s="137"/>
      <c r="F36" s="137"/>
      <c r="G36" s="137"/>
      <c r="H36" s="137"/>
      <c r="I36" s="71">
        <v>2000</v>
      </c>
    </row>
    <row r="37" spans="1:9" ht="17.100000000000001" customHeight="1">
      <c r="A37" s="85" t="s">
        <v>342</v>
      </c>
      <c r="B37" s="137" t="s">
        <v>362</v>
      </c>
      <c r="C37" s="137"/>
      <c r="D37" s="137"/>
      <c r="E37" s="137"/>
      <c r="F37" s="137"/>
      <c r="G37" s="137"/>
      <c r="H37" s="137"/>
      <c r="I37" s="71">
        <v>2000</v>
      </c>
    </row>
    <row r="38" spans="1:9" ht="17.100000000000001" customHeight="1">
      <c r="A38" s="85" t="s">
        <v>343</v>
      </c>
      <c r="B38" s="137" t="s">
        <v>363</v>
      </c>
      <c r="C38" s="137"/>
      <c r="D38" s="137"/>
      <c r="E38" s="137"/>
      <c r="F38" s="137"/>
      <c r="G38" s="137"/>
      <c r="H38" s="137"/>
      <c r="I38" s="71">
        <v>2000</v>
      </c>
    </row>
    <row r="39" spans="1:9" ht="17.100000000000001" customHeight="1">
      <c r="A39" s="85" t="s">
        <v>344</v>
      </c>
      <c r="B39" s="137" t="s">
        <v>364</v>
      </c>
      <c r="C39" s="137"/>
      <c r="D39" s="137"/>
      <c r="E39" s="137"/>
      <c r="F39" s="137"/>
      <c r="G39" s="137"/>
      <c r="H39" s="137"/>
      <c r="I39" s="71">
        <v>2000</v>
      </c>
    </row>
    <row r="40" spans="1:9" ht="17.100000000000001" customHeight="1">
      <c r="A40" s="85" t="s">
        <v>345</v>
      </c>
      <c r="B40" s="137" t="s">
        <v>365</v>
      </c>
      <c r="C40" s="137"/>
      <c r="D40" s="137"/>
      <c r="E40" s="137"/>
      <c r="F40" s="137"/>
      <c r="G40" s="137"/>
      <c r="H40" s="137"/>
      <c r="I40" s="71">
        <v>2000</v>
      </c>
    </row>
    <row r="41" spans="1:9" ht="17.100000000000001" customHeight="1">
      <c r="A41" s="85" t="s">
        <v>346</v>
      </c>
      <c r="B41" s="137" t="s">
        <v>366</v>
      </c>
      <c r="C41" s="137"/>
      <c r="D41" s="137"/>
      <c r="E41" s="137"/>
      <c r="F41" s="137"/>
      <c r="G41" s="137"/>
      <c r="H41" s="137"/>
      <c r="I41" s="71">
        <v>2000</v>
      </c>
    </row>
    <row r="42" spans="1:9" ht="17.100000000000001" customHeight="1">
      <c r="A42" s="85" t="s">
        <v>347</v>
      </c>
      <c r="B42" s="137" t="s">
        <v>367</v>
      </c>
      <c r="C42" s="137"/>
      <c r="D42" s="137"/>
      <c r="E42" s="137"/>
      <c r="F42" s="137"/>
      <c r="G42" s="137"/>
      <c r="H42" s="137"/>
      <c r="I42" s="71">
        <v>2000</v>
      </c>
    </row>
    <row r="43" spans="1:9" ht="17.100000000000001" customHeight="1">
      <c r="A43" s="85" t="s">
        <v>348</v>
      </c>
      <c r="B43" s="123" t="s">
        <v>368</v>
      </c>
      <c r="C43" s="124"/>
      <c r="D43" s="124"/>
      <c r="E43" s="124"/>
      <c r="F43" s="124"/>
      <c r="G43" s="124"/>
      <c r="H43" s="87"/>
      <c r="I43" s="71">
        <v>2000</v>
      </c>
    </row>
    <row r="44" spans="1:9" ht="88.5" customHeight="1">
      <c r="A44" s="84" t="s">
        <v>351</v>
      </c>
      <c r="B44" s="148" t="s">
        <v>372</v>
      </c>
      <c r="C44" s="149"/>
      <c r="D44" s="149"/>
      <c r="E44" s="149"/>
      <c r="F44" s="149"/>
      <c r="G44" s="149"/>
      <c r="H44" s="150"/>
      <c r="I44" s="94">
        <f>SUM(I45:I51)</f>
        <v>3011804.2</v>
      </c>
    </row>
    <row r="45" spans="1:9" ht="17.100000000000001" customHeight="1">
      <c r="A45" s="85" t="s">
        <v>352</v>
      </c>
      <c r="B45" s="137" t="s">
        <v>362</v>
      </c>
      <c r="C45" s="137"/>
      <c r="D45" s="137"/>
      <c r="E45" s="137"/>
      <c r="F45" s="137"/>
      <c r="G45" s="137"/>
      <c r="H45" s="137"/>
      <c r="I45" s="71">
        <v>54500</v>
      </c>
    </row>
    <row r="46" spans="1:9" ht="17.100000000000001" customHeight="1">
      <c r="A46" s="85" t="s">
        <v>353</v>
      </c>
      <c r="B46" s="137" t="s">
        <v>363</v>
      </c>
      <c r="C46" s="137"/>
      <c r="D46" s="137"/>
      <c r="E46" s="137"/>
      <c r="F46" s="137"/>
      <c r="G46" s="137"/>
      <c r="H46" s="137"/>
      <c r="I46" s="71">
        <v>23600</v>
      </c>
    </row>
    <row r="47" spans="1:9" ht="17.100000000000001" customHeight="1">
      <c r="A47" s="85" t="s">
        <v>354</v>
      </c>
      <c r="B47" s="137" t="s">
        <v>364</v>
      </c>
      <c r="C47" s="137"/>
      <c r="D47" s="137"/>
      <c r="E47" s="137"/>
      <c r="F47" s="137"/>
      <c r="G47" s="137"/>
      <c r="H47" s="137"/>
      <c r="I47" s="71">
        <v>674000</v>
      </c>
    </row>
    <row r="48" spans="1:9" ht="17.100000000000001" customHeight="1">
      <c r="A48" s="85" t="s">
        <v>355</v>
      </c>
      <c r="B48" s="137" t="s">
        <v>365</v>
      </c>
      <c r="C48" s="137"/>
      <c r="D48" s="137"/>
      <c r="E48" s="137"/>
      <c r="F48" s="137"/>
      <c r="G48" s="137"/>
      <c r="H48" s="137"/>
      <c r="I48" s="71">
        <f>689200+8300+850000</f>
        <v>1547500</v>
      </c>
    </row>
    <row r="49" spans="1:9" ht="17.100000000000001" customHeight="1">
      <c r="A49" s="85" t="s">
        <v>356</v>
      </c>
      <c r="B49" s="137" t="s">
        <v>366</v>
      </c>
      <c r="C49" s="137"/>
      <c r="D49" s="137"/>
      <c r="E49" s="137"/>
      <c r="F49" s="137"/>
      <c r="G49" s="137"/>
      <c r="H49" s="137"/>
      <c r="I49" s="71">
        <v>32500</v>
      </c>
    </row>
    <row r="50" spans="1:9" ht="17.100000000000001" customHeight="1">
      <c r="A50" s="85" t="s">
        <v>357</v>
      </c>
      <c r="B50" s="137" t="s">
        <v>367</v>
      </c>
      <c r="C50" s="137"/>
      <c r="D50" s="137"/>
      <c r="E50" s="137"/>
      <c r="F50" s="137"/>
      <c r="G50" s="137"/>
      <c r="H50" s="137"/>
      <c r="I50" s="71">
        <v>444800</v>
      </c>
    </row>
    <row r="51" spans="1:9" ht="17.100000000000001" customHeight="1">
      <c r="A51" s="85" t="s">
        <v>358</v>
      </c>
      <c r="B51" s="123" t="s">
        <v>368</v>
      </c>
      <c r="C51" s="124"/>
      <c r="D51" s="124"/>
      <c r="E51" s="124"/>
      <c r="F51" s="124"/>
      <c r="G51" s="124"/>
      <c r="H51" s="87"/>
      <c r="I51" s="71">
        <f>35300+199600+4.2</f>
        <v>234904.2</v>
      </c>
    </row>
    <row r="52" spans="1:9" ht="17.100000000000001" customHeight="1">
      <c r="A52" s="85" t="s">
        <v>359</v>
      </c>
      <c r="B52" s="162"/>
      <c r="C52" s="163"/>
      <c r="D52" s="163"/>
      <c r="E52" s="163"/>
      <c r="F52" s="163"/>
      <c r="G52" s="163"/>
      <c r="H52" s="164"/>
      <c r="I52" s="70"/>
    </row>
    <row r="53" spans="1:9" ht="63.75" customHeight="1">
      <c r="A53" s="84" t="s">
        <v>380</v>
      </c>
      <c r="B53" s="145" t="s">
        <v>381</v>
      </c>
      <c r="C53" s="146"/>
      <c r="D53" s="146"/>
      <c r="E53" s="146"/>
      <c r="F53" s="146"/>
      <c r="G53" s="146"/>
      <c r="H53" s="147"/>
      <c r="I53" s="94">
        <f>SUM(I54:I60)</f>
        <v>805200</v>
      </c>
    </row>
    <row r="54" spans="1:9" ht="15" customHeight="1">
      <c r="A54" s="85" t="s">
        <v>373</v>
      </c>
      <c r="B54" s="137" t="s">
        <v>362</v>
      </c>
      <c r="C54" s="137"/>
      <c r="D54" s="137"/>
      <c r="E54" s="137"/>
      <c r="F54" s="137"/>
      <c r="G54" s="137"/>
      <c r="H54" s="137"/>
      <c r="I54" s="71">
        <v>177000</v>
      </c>
    </row>
    <row r="55" spans="1:9" ht="18" customHeight="1">
      <c r="A55" s="85" t="s">
        <v>374</v>
      </c>
      <c r="B55" s="137" t="s">
        <v>363</v>
      </c>
      <c r="C55" s="137"/>
      <c r="D55" s="137"/>
      <c r="E55" s="137"/>
      <c r="F55" s="137"/>
      <c r="G55" s="137"/>
      <c r="H55" s="137"/>
      <c r="I55" s="71">
        <v>16000</v>
      </c>
    </row>
    <row r="56" spans="1:9" ht="17.100000000000001" customHeight="1">
      <c r="A56" s="85" t="s">
        <v>375</v>
      </c>
      <c r="B56" s="137" t="s">
        <v>364</v>
      </c>
      <c r="C56" s="137"/>
      <c r="D56" s="137"/>
      <c r="E56" s="137"/>
      <c r="F56" s="137"/>
      <c r="G56" s="137"/>
      <c r="H56" s="137"/>
      <c r="I56" s="71">
        <v>102000</v>
      </c>
    </row>
    <row r="57" spans="1:9" ht="17.100000000000001" customHeight="1">
      <c r="A57" s="85" t="s">
        <v>376</v>
      </c>
      <c r="B57" s="137" t="s">
        <v>365</v>
      </c>
      <c r="C57" s="137"/>
      <c r="D57" s="137"/>
      <c r="E57" s="137"/>
      <c r="F57" s="137"/>
      <c r="G57" s="137"/>
      <c r="H57" s="137"/>
      <c r="I57" s="71">
        <v>245000</v>
      </c>
    </row>
    <row r="58" spans="1:9" ht="17.100000000000001" customHeight="1">
      <c r="A58" s="85" t="s">
        <v>377</v>
      </c>
      <c r="B58" s="137" t="s">
        <v>366</v>
      </c>
      <c r="C58" s="137"/>
      <c r="D58" s="137"/>
      <c r="E58" s="137"/>
      <c r="F58" s="137"/>
      <c r="G58" s="137"/>
      <c r="H58" s="137"/>
      <c r="I58" s="71">
        <v>74000</v>
      </c>
    </row>
    <row r="59" spans="1:9" ht="17.100000000000001" customHeight="1">
      <c r="A59" s="85" t="s">
        <v>378</v>
      </c>
      <c r="B59" s="137" t="s">
        <v>367</v>
      </c>
      <c r="C59" s="137"/>
      <c r="D59" s="137"/>
      <c r="E59" s="137"/>
      <c r="F59" s="137"/>
      <c r="G59" s="137"/>
      <c r="H59" s="137"/>
      <c r="I59" s="71">
        <v>129200</v>
      </c>
    </row>
    <row r="60" spans="1:9" ht="17.100000000000001" customHeight="1">
      <c r="A60" s="85" t="s">
        <v>379</v>
      </c>
      <c r="B60" s="123" t="s">
        <v>368</v>
      </c>
      <c r="C60" s="124"/>
      <c r="D60" s="124"/>
      <c r="E60" s="124"/>
      <c r="F60" s="124"/>
      <c r="G60" s="124"/>
      <c r="H60" s="87"/>
      <c r="I60" s="71">
        <v>62000</v>
      </c>
    </row>
    <row r="61" spans="1:9" ht="63.75" hidden="1" customHeight="1">
      <c r="A61" s="84">
        <v>6</v>
      </c>
      <c r="B61" s="138" t="s">
        <v>382</v>
      </c>
      <c r="C61" s="139"/>
      <c r="D61" s="139"/>
      <c r="E61" s="139"/>
      <c r="F61" s="139"/>
      <c r="G61" s="139"/>
      <c r="H61" s="140"/>
      <c r="I61" s="94">
        <v>0</v>
      </c>
    </row>
    <row r="62" spans="1:9" ht="17.100000000000001" hidden="1" customHeight="1">
      <c r="A62" s="85" t="s">
        <v>383</v>
      </c>
      <c r="B62" s="123" t="s">
        <v>365</v>
      </c>
      <c r="C62" s="124"/>
      <c r="D62" s="124"/>
      <c r="E62" s="124"/>
      <c r="F62" s="124"/>
      <c r="G62" s="124"/>
      <c r="H62" s="141"/>
      <c r="I62" s="71">
        <v>0</v>
      </c>
    </row>
    <row r="63" spans="1:9" ht="67.5" hidden="1" customHeight="1">
      <c r="A63" s="84"/>
      <c r="B63" s="138"/>
      <c r="C63" s="139"/>
      <c r="D63" s="139"/>
      <c r="E63" s="139"/>
      <c r="F63" s="139"/>
      <c r="G63" s="139"/>
      <c r="H63" s="140"/>
      <c r="I63" s="70"/>
    </row>
    <row r="64" spans="1:9" ht="17.100000000000001" hidden="1" customHeight="1">
      <c r="A64" s="85"/>
      <c r="B64" s="137"/>
      <c r="C64" s="137"/>
      <c r="D64" s="137"/>
      <c r="E64" s="137"/>
      <c r="F64" s="137"/>
      <c r="G64" s="137"/>
      <c r="H64" s="137"/>
      <c r="I64" s="71"/>
    </row>
    <row r="65" spans="1:9" ht="17.100000000000001" hidden="1" customHeight="1">
      <c r="A65" s="84" t="s">
        <v>386</v>
      </c>
      <c r="B65" s="142" t="s">
        <v>385</v>
      </c>
      <c r="C65" s="143"/>
      <c r="D65" s="143"/>
      <c r="E65" s="143"/>
      <c r="F65" s="143"/>
      <c r="G65" s="143"/>
      <c r="H65" s="144"/>
      <c r="I65" s="70">
        <f>I66+I67+I68</f>
        <v>0</v>
      </c>
    </row>
    <row r="66" spans="1:9" ht="17.100000000000001" hidden="1" customHeight="1">
      <c r="A66" s="85" t="s">
        <v>387</v>
      </c>
      <c r="B66" s="123" t="s">
        <v>365</v>
      </c>
      <c r="C66" s="166"/>
      <c r="D66" s="166"/>
      <c r="E66" s="166"/>
      <c r="F66" s="166"/>
      <c r="G66" s="166"/>
      <c r="H66" s="167"/>
      <c r="I66" s="71">
        <v>0</v>
      </c>
    </row>
    <row r="67" spans="1:9" ht="17.100000000000001" hidden="1" customHeight="1">
      <c r="A67" s="85" t="s">
        <v>388</v>
      </c>
      <c r="B67" s="137" t="s">
        <v>366</v>
      </c>
      <c r="C67" s="137"/>
      <c r="D67" s="137"/>
      <c r="E67" s="137"/>
      <c r="F67" s="137"/>
      <c r="G67" s="137"/>
      <c r="H67" s="137"/>
      <c r="I67" s="71">
        <v>0</v>
      </c>
    </row>
    <row r="68" spans="1:9" ht="17.100000000000001" hidden="1" customHeight="1">
      <c r="A68" s="85" t="s">
        <v>389</v>
      </c>
      <c r="B68" s="123" t="s">
        <v>368</v>
      </c>
      <c r="C68" s="124"/>
      <c r="D68" s="124"/>
      <c r="E68" s="124"/>
      <c r="F68" s="124"/>
      <c r="G68" s="124"/>
      <c r="H68" s="141"/>
      <c r="I68" s="71">
        <v>0</v>
      </c>
    </row>
    <row r="69" spans="1:9" ht="61.5" hidden="1" customHeight="1">
      <c r="A69" s="84" t="s">
        <v>384</v>
      </c>
      <c r="B69" s="138" t="s">
        <v>397</v>
      </c>
      <c r="C69" s="139"/>
      <c r="D69" s="139"/>
      <c r="E69" s="139"/>
      <c r="F69" s="139"/>
      <c r="G69" s="139"/>
      <c r="H69" s="140"/>
      <c r="I69" s="70">
        <f>I70+I71+I72</f>
        <v>0</v>
      </c>
    </row>
    <row r="70" spans="1:9" ht="17.100000000000001" hidden="1" customHeight="1">
      <c r="A70" s="95">
        <v>7</v>
      </c>
      <c r="B70" s="137" t="s">
        <v>361</v>
      </c>
      <c r="C70" s="137"/>
      <c r="D70" s="137"/>
      <c r="E70" s="137"/>
      <c r="F70" s="137"/>
      <c r="G70" s="137"/>
      <c r="H70" s="137"/>
      <c r="I70" s="71">
        <v>0</v>
      </c>
    </row>
    <row r="71" spans="1:9" ht="17.100000000000001" hidden="1" customHeight="1">
      <c r="A71" s="96">
        <v>44203</v>
      </c>
      <c r="B71" s="137" t="s">
        <v>362</v>
      </c>
      <c r="C71" s="137"/>
      <c r="D71" s="137"/>
      <c r="E71" s="137"/>
      <c r="F71" s="137"/>
      <c r="G71" s="137"/>
      <c r="H71" s="137"/>
      <c r="I71" s="71">
        <v>0</v>
      </c>
    </row>
    <row r="72" spans="1:9" ht="17.100000000000001" hidden="1" customHeight="1">
      <c r="A72" s="96">
        <v>44234</v>
      </c>
      <c r="B72" s="123" t="s">
        <v>365</v>
      </c>
      <c r="C72" s="124"/>
      <c r="D72" s="124"/>
      <c r="E72" s="124"/>
      <c r="F72" s="124"/>
      <c r="G72" s="124"/>
      <c r="H72" s="141"/>
      <c r="I72" s="71">
        <v>0</v>
      </c>
    </row>
    <row r="73" spans="1:9" ht="30.75" customHeight="1">
      <c r="A73" s="97">
        <v>6</v>
      </c>
      <c r="B73" s="138" t="s">
        <v>385</v>
      </c>
      <c r="C73" s="139"/>
      <c r="D73" s="139"/>
      <c r="E73" s="139"/>
      <c r="F73" s="139"/>
      <c r="G73" s="139"/>
      <c r="H73" s="140"/>
      <c r="I73" s="94">
        <f>I74+I75</f>
        <v>21500000</v>
      </c>
    </row>
    <row r="74" spans="1:9" ht="17.100000000000001" customHeight="1">
      <c r="A74" s="96">
        <v>44202</v>
      </c>
      <c r="B74" s="137" t="s">
        <v>361</v>
      </c>
      <c r="C74" s="137"/>
      <c r="D74" s="137"/>
      <c r="E74" s="137"/>
      <c r="F74" s="137"/>
      <c r="G74" s="137"/>
      <c r="H74" s="137"/>
      <c r="I74" s="71">
        <v>20000000</v>
      </c>
    </row>
    <row r="75" spans="1:9" ht="17.100000000000001" customHeight="1">
      <c r="A75" s="96">
        <v>44233</v>
      </c>
      <c r="B75" s="123" t="s">
        <v>365</v>
      </c>
      <c r="C75" s="135"/>
      <c r="D75" s="135"/>
      <c r="E75" s="135"/>
      <c r="F75" s="135"/>
      <c r="G75" s="135"/>
      <c r="H75" s="136"/>
      <c r="I75" s="71">
        <v>1500000</v>
      </c>
    </row>
    <row r="76" spans="1:9" ht="27" hidden="1" customHeight="1">
      <c r="A76" s="133"/>
      <c r="B76" s="125"/>
      <c r="C76" s="126"/>
      <c r="D76" s="126"/>
      <c r="E76" s="126"/>
      <c r="F76" s="126"/>
      <c r="G76" s="126"/>
      <c r="H76" s="127"/>
      <c r="I76" s="131"/>
    </row>
    <row r="77" spans="1:9" ht="17.100000000000001" hidden="1" customHeight="1">
      <c r="A77" s="134"/>
      <c r="B77" s="128"/>
      <c r="C77" s="129"/>
      <c r="D77" s="129"/>
      <c r="E77" s="129"/>
      <c r="F77" s="129"/>
      <c r="G77" s="129"/>
      <c r="H77" s="130"/>
      <c r="I77" s="132"/>
    </row>
    <row r="78" spans="1:9" ht="17.100000000000001" hidden="1" customHeight="1">
      <c r="A78" s="96"/>
      <c r="B78" s="123"/>
      <c r="C78" s="135"/>
      <c r="D78" s="135"/>
      <c r="E78" s="135"/>
      <c r="F78" s="135"/>
      <c r="G78" s="135"/>
      <c r="H78" s="136"/>
      <c r="I78" s="71"/>
    </row>
    <row r="79" spans="1:9" ht="17.100000000000001" hidden="1" customHeight="1">
      <c r="A79" s="96"/>
      <c r="B79" s="137"/>
      <c r="C79" s="137"/>
      <c r="D79" s="137"/>
      <c r="E79" s="137"/>
      <c r="F79" s="137"/>
      <c r="G79" s="137"/>
      <c r="H79" s="137"/>
      <c r="I79" s="71"/>
    </row>
    <row r="80" spans="1:9" ht="17.100000000000001" hidden="1" customHeight="1">
      <c r="A80" s="96"/>
      <c r="B80" s="123"/>
      <c r="C80" s="124"/>
      <c r="D80" s="124"/>
      <c r="E80" s="124"/>
      <c r="F80" s="124"/>
      <c r="G80" s="124"/>
      <c r="H80" s="100"/>
      <c r="I80" s="71"/>
    </row>
    <row r="81" spans="1:9" ht="17.100000000000001" hidden="1" customHeight="1">
      <c r="A81" s="96"/>
      <c r="B81" s="98"/>
      <c r="C81" s="99"/>
      <c r="D81" s="99"/>
      <c r="E81" s="99"/>
      <c r="F81" s="99"/>
      <c r="G81" s="99"/>
      <c r="H81" s="100"/>
      <c r="I81" s="71"/>
    </row>
    <row r="82" spans="1:9" ht="17.100000000000001" hidden="1" customHeight="1">
      <c r="A82" s="96"/>
      <c r="B82" s="98"/>
      <c r="C82" s="99"/>
      <c r="D82" s="99"/>
      <c r="E82" s="99"/>
      <c r="F82" s="99"/>
      <c r="G82" s="99"/>
      <c r="H82" s="100"/>
      <c r="I82" s="71"/>
    </row>
    <row r="83" spans="1:9" ht="23.1" customHeight="1">
      <c r="A83" s="84"/>
      <c r="B83" s="162" t="s">
        <v>340</v>
      </c>
      <c r="C83" s="163"/>
      <c r="D83" s="163"/>
      <c r="E83" s="163"/>
      <c r="F83" s="163"/>
      <c r="G83" s="163"/>
      <c r="H83" s="164"/>
      <c r="I83" s="94">
        <f>I15+I25+I34+I44+I53+I61+I63+I65+I69+I73+I76</f>
        <v>44310804.200000003</v>
      </c>
    </row>
    <row r="84" spans="1:9" ht="15" hidden="1" customHeight="1">
      <c r="A84" s="78"/>
      <c r="B84" s="79"/>
      <c r="C84" s="79"/>
      <c r="D84" s="79"/>
      <c r="E84" s="79"/>
      <c r="F84" s="79"/>
      <c r="G84" s="79"/>
      <c r="H84" s="79"/>
      <c r="I84" s="78"/>
    </row>
    <row r="86" spans="1:9" ht="15.75">
      <c r="E86" s="74"/>
      <c r="F86" s="80"/>
      <c r="G86" s="74"/>
    </row>
    <row r="87" spans="1:9" ht="15.75">
      <c r="B87" s="102"/>
      <c r="C87" s="102"/>
      <c r="D87" s="102"/>
      <c r="E87" s="102"/>
      <c r="F87" s="102"/>
      <c r="G87" s="74"/>
    </row>
    <row r="88" spans="1:9" ht="15.75">
      <c r="G88" s="101"/>
    </row>
    <row r="89" spans="1:9" ht="15.75">
      <c r="E89" s="151"/>
      <c r="F89" s="151"/>
      <c r="G89" s="151"/>
    </row>
  </sheetData>
  <mergeCells count="78">
    <mergeCell ref="E89:G89"/>
    <mergeCell ref="B83:H83"/>
    <mergeCell ref="B26:H26"/>
    <mergeCell ref="B52:H52"/>
    <mergeCell ref="B34:H34"/>
    <mergeCell ref="B35:H35"/>
    <mergeCell ref="B30:H30"/>
    <mergeCell ref="B50:H50"/>
    <mergeCell ref="B39:H39"/>
    <mergeCell ref="B40:H40"/>
    <mergeCell ref="B46:H46"/>
    <mergeCell ref="B47:H47"/>
    <mergeCell ref="B48:H48"/>
    <mergeCell ref="B67:H67"/>
    <mergeCell ref="B66:H66"/>
    <mergeCell ref="B36:H36"/>
    <mergeCell ref="B1:I3"/>
    <mergeCell ref="B32:H32"/>
    <mergeCell ref="B14:H14"/>
    <mergeCell ref="B21:H21"/>
    <mergeCell ref="B19:H19"/>
    <mergeCell ref="I12:I13"/>
    <mergeCell ref="B27:H27"/>
    <mergeCell ref="B17:H17"/>
    <mergeCell ref="B22:H22"/>
    <mergeCell ref="B31:H31"/>
    <mergeCell ref="B29:H29"/>
    <mergeCell ref="B20:H20"/>
    <mergeCell ref="B23:H23"/>
    <mergeCell ref="B25:H25"/>
    <mergeCell ref="B28:H28"/>
    <mergeCell ref="D5:I7"/>
    <mergeCell ref="N8:Q8"/>
    <mergeCell ref="B18:H18"/>
    <mergeCell ref="A10:I10"/>
    <mergeCell ref="A12:A13"/>
    <mergeCell ref="B12:H13"/>
    <mergeCell ref="B16:H16"/>
    <mergeCell ref="B15:H15"/>
    <mergeCell ref="H8:I8"/>
    <mergeCell ref="B37:H37"/>
    <mergeCell ref="B24:G24"/>
    <mergeCell ref="B33:G33"/>
    <mergeCell ref="B45:H45"/>
    <mergeCell ref="B44:H44"/>
    <mergeCell ref="B41:H41"/>
    <mergeCell ref="B42:H42"/>
    <mergeCell ref="B43:G43"/>
    <mergeCell ref="B38:H38"/>
    <mergeCell ref="B49:H49"/>
    <mergeCell ref="B51:G51"/>
    <mergeCell ref="B53:H53"/>
    <mergeCell ref="B59:H59"/>
    <mergeCell ref="B58:H58"/>
    <mergeCell ref="B56:H56"/>
    <mergeCell ref="B57:H57"/>
    <mergeCell ref="B54:H54"/>
    <mergeCell ref="B55:H55"/>
    <mergeCell ref="B61:H61"/>
    <mergeCell ref="B60:G60"/>
    <mergeCell ref="B69:H69"/>
    <mergeCell ref="B70:H70"/>
    <mergeCell ref="B71:H71"/>
    <mergeCell ref="B73:H73"/>
    <mergeCell ref="B74:H74"/>
    <mergeCell ref="B75:H75"/>
    <mergeCell ref="B72:H72"/>
    <mergeCell ref="B62:H62"/>
    <mergeCell ref="B63:H63"/>
    <mergeCell ref="B64:H64"/>
    <mergeCell ref="B65:H65"/>
    <mergeCell ref="B68:H68"/>
    <mergeCell ref="B80:G80"/>
    <mergeCell ref="B76:H77"/>
    <mergeCell ref="I76:I77"/>
    <mergeCell ref="A76:A77"/>
    <mergeCell ref="B78:H78"/>
    <mergeCell ref="B79:H79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opLeftCell="A4" workbookViewId="0">
      <selection activeCell="J28" sqref="J28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7.5703125" style="73" customWidth="1"/>
    <col min="9" max="9" width="19.42578125" style="72" customWidth="1"/>
    <col min="10" max="10" width="21.5703125" style="72" customWidth="1"/>
    <col min="11" max="16384" width="9.140625" style="73"/>
  </cols>
  <sheetData>
    <row r="1" spans="1:17" ht="15.75" hidden="1">
      <c r="B1" s="158"/>
      <c r="C1" s="158"/>
      <c r="D1" s="158"/>
      <c r="E1" s="158"/>
      <c r="F1" s="158"/>
      <c r="G1" s="158"/>
      <c r="H1" s="158"/>
      <c r="I1" s="158"/>
      <c r="J1" s="73"/>
      <c r="Q1" s="74"/>
    </row>
    <row r="2" spans="1:17" ht="21.75" hidden="1" customHeight="1">
      <c r="B2" s="158"/>
      <c r="C2" s="158"/>
      <c r="D2" s="158"/>
      <c r="E2" s="158"/>
      <c r="F2" s="158"/>
      <c r="G2" s="158"/>
      <c r="H2" s="158"/>
      <c r="I2" s="158"/>
      <c r="J2" s="73"/>
      <c r="K2" s="66"/>
      <c r="L2" s="66"/>
      <c r="M2" s="66"/>
      <c r="N2" s="66"/>
      <c r="O2" s="66"/>
      <c r="P2" s="66"/>
      <c r="Q2" s="74"/>
    </row>
    <row r="3" spans="1:17" ht="18" hidden="1" customHeight="1">
      <c r="B3" s="158"/>
      <c r="C3" s="158"/>
      <c r="D3" s="158"/>
      <c r="E3" s="158"/>
      <c r="F3" s="158"/>
      <c r="G3" s="158"/>
      <c r="H3" s="158"/>
      <c r="I3" s="158"/>
      <c r="J3" s="73"/>
      <c r="Q3" s="75"/>
    </row>
    <row r="4" spans="1:17" ht="15.75" customHeight="1">
      <c r="A4" s="65"/>
      <c r="B4" s="65"/>
      <c r="C4" s="65"/>
      <c r="D4" s="92"/>
      <c r="E4" s="90"/>
      <c r="F4" s="92"/>
      <c r="G4" s="92"/>
      <c r="H4" s="91"/>
      <c r="I4" s="92"/>
      <c r="J4" s="93" t="s">
        <v>390</v>
      </c>
      <c r="Q4" s="75"/>
    </row>
    <row r="5" spans="1:17" ht="17.25" customHeight="1">
      <c r="A5" s="65"/>
      <c r="B5" s="65"/>
      <c r="C5" s="65"/>
      <c r="D5" s="160" t="s">
        <v>394</v>
      </c>
      <c r="E5" s="171"/>
      <c r="F5" s="171"/>
      <c r="G5" s="171"/>
      <c r="H5" s="171"/>
      <c r="I5" s="171"/>
      <c r="J5" s="171"/>
      <c r="K5" s="65"/>
      <c r="L5" s="65"/>
      <c r="M5" s="65"/>
      <c r="N5" s="65"/>
      <c r="O5" s="65"/>
      <c r="Q5" s="75"/>
    </row>
    <row r="6" spans="1:17" ht="15.75">
      <c r="A6" s="65"/>
      <c r="B6" s="65"/>
      <c r="C6" s="65"/>
      <c r="D6" s="171"/>
      <c r="E6" s="171"/>
      <c r="F6" s="171"/>
      <c r="G6" s="171"/>
      <c r="H6" s="171"/>
      <c r="I6" s="171"/>
      <c r="J6" s="171"/>
      <c r="N6" s="151"/>
      <c r="O6" s="151"/>
      <c r="P6" s="151"/>
      <c r="Q6" s="151"/>
    </row>
    <row r="7" spans="1:17" ht="39.75" customHeight="1">
      <c r="A7" s="65"/>
      <c r="B7" s="65"/>
      <c r="C7" s="65"/>
      <c r="D7" s="171"/>
      <c r="E7" s="171"/>
      <c r="F7" s="171"/>
      <c r="G7" s="171"/>
      <c r="H7" s="171"/>
      <c r="I7" s="171"/>
      <c r="J7" s="171"/>
      <c r="N7" s="75"/>
      <c r="O7" s="75"/>
      <c r="P7" s="75"/>
      <c r="Q7" s="75"/>
    </row>
    <row r="8" spans="1:17" s="77" customFormat="1" ht="36.75" customHeight="1">
      <c r="A8" s="152" t="s">
        <v>392</v>
      </c>
      <c r="B8" s="152"/>
      <c r="C8" s="152"/>
      <c r="D8" s="152"/>
      <c r="E8" s="152"/>
      <c r="F8" s="152"/>
      <c r="G8" s="152"/>
      <c r="H8" s="152"/>
      <c r="I8" s="152"/>
      <c r="J8" s="152"/>
    </row>
    <row r="9" spans="1:17" ht="23.25" customHeight="1">
      <c r="A9" s="67"/>
      <c r="B9" s="68"/>
      <c r="C9" s="68"/>
      <c r="D9" s="68"/>
      <c r="E9" s="68"/>
      <c r="F9" s="68"/>
      <c r="G9" s="68"/>
      <c r="H9" s="68"/>
      <c r="I9" s="65"/>
      <c r="J9" s="65" t="s">
        <v>360</v>
      </c>
    </row>
    <row r="10" spans="1:17" s="72" customFormat="1" ht="24.95" customHeight="1">
      <c r="A10" s="153" t="s">
        <v>328</v>
      </c>
      <c r="B10" s="153" t="s">
        <v>307</v>
      </c>
      <c r="C10" s="153"/>
      <c r="D10" s="153"/>
      <c r="E10" s="153"/>
      <c r="F10" s="153"/>
      <c r="G10" s="153"/>
      <c r="H10" s="153"/>
      <c r="I10" s="153" t="s">
        <v>391</v>
      </c>
      <c r="J10" s="153" t="s">
        <v>393</v>
      </c>
    </row>
    <row r="11" spans="1:17" s="72" customFormat="1" ht="6" hidden="1" customHeight="1">
      <c r="A11" s="153"/>
      <c r="B11" s="153"/>
      <c r="C11" s="153"/>
      <c r="D11" s="153"/>
      <c r="E11" s="153"/>
      <c r="F11" s="153"/>
      <c r="G11" s="153"/>
      <c r="H11" s="153"/>
      <c r="I11" s="153"/>
      <c r="J11" s="153"/>
    </row>
    <row r="12" spans="1:17" s="82" customFormat="1" ht="12.75">
      <c r="A12" s="81">
        <v>1</v>
      </c>
      <c r="B12" s="159">
        <v>2</v>
      </c>
      <c r="C12" s="159"/>
      <c r="D12" s="159"/>
      <c r="E12" s="159"/>
      <c r="F12" s="159"/>
      <c r="G12" s="159"/>
      <c r="H12" s="159"/>
      <c r="I12" s="81">
        <v>3</v>
      </c>
      <c r="J12" s="81">
        <v>4</v>
      </c>
    </row>
    <row r="13" spans="1:17" ht="32.25" customHeight="1">
      <c r="A13" s="81" t="s">
        <v>308</v>
      </c>
      <c r="B13" s="154" t="s">
        <v>349</v>
      </c>
      <c r="C13" s="155"/>
      <c r="D13" s="155"/>
      <c r="E13" s="155"/>
      <c r="F13" s="155"/>
      <c r="G13" s="155"/>
      <c r="H13" s="156"/>
      <c r="I13" s="94">
        <f>SUM(I15:I22)</f>
        <v>16219500</v>
      </c>
      <c r="J13" s="94">
        <f>SUM(J15:J22)</f>
        <v>16261400</v>
      </c>
    </row>
    <row r="14" spans="1:17" ht="15.75">
      <c r="A14" s="81"/>
      <c r="B14" s="137" t="s">
        <v>263</v>
      </c>
      <c r="C14" s="137"/>
      <c r="D14" s="137"/>
      <c r="E14" s="137"/>
      <c r="F14" s="137"/>
      <c r="G14" s="137"/>
      <c r="H14" s="137"/>
      <c r="I14" s="69"/>
      <c r="J14" s="69"/>
    </row>
    <row r="15" spans="1:17" ht="17.100000000000001" customHeight="1">
      <c r="A15" s="83" t="s">
        <v>309</v>
      </c>
      <c r="B15" s="137" t="s">
        <v>361</v>
      </c>
      <c r="C15" s="137"/>
      <c r="D15" s="137"/>
      <c r="E15" s="137"/>
      <c r="F15" s="137"/>
      <c r="G15" s="137"/>
      <c r="H15" s="137"/>
      <c r="I15" s="71">
        <v>25100</v>
      </c>
      <c r="J15" s="71">
        <v>25570</v>
      </c>
    </row>
    <row r="16" spans="1:17" ht="17.100000000000001" customHeight="1">
      <c r="A16" s="83" t="s">
        <v>310</v>
      </c>
      <c r="B16" s="137" t="s">
        <v>362</v>
      </c>
      <c r="C16" s="137"/>
      <c r="D16" s="137"/>
      <c r="E16" s="137"/>
      <c r="F16" s="137"/>
      <c r="G16" s="137"/>
      <c r="H16" s="137"/>
      <c r="I16" s="71">
        <v>2997240</v>
      </c>
      <c r="J16" s="71">
        <v>2999730</v>
      </c>
    </row>
    <row r="17" spans="1:10" ht="17.100000000000001" customHeight="1">
      <c r="A17" s="83" t="s">
        <v>311</v>
      </c>
      <c r="B17" s="137" t="s">
        <v>363</v>
      </c>
      <c r="C17" s="137"/>
      <c r="D17" s="137"/>
      <c r="E17" s="137"/>
      <c r="F17" s="137"/>
      <c r="G17" s="137"/>
      <c r="H17" s="137"/>
      <c r="I17" s="71">
        <v>1370070</v>
      </c>
      <c r="J17" s="71">
        <v>1385610</v>
      </c>
    </row>
    <row r="18" spans="1:10" ht="17.100000000000001" customHeight="1">
      <c r="A18" s="83" t="s">
        <v>312</v>
      </c>
      <c r="B18" s="137" t="s">
        <v>364</v>
      </c>
      <c r="C18" s="137"/>
      <c r="D18" s="137"/>
      <c r="E18" s="137"/>
      <c r="F18" s="137"/>
      <c r="G18" s="137"/>
      <c r="H18" s="137"/>
      <c r="I18" s="71">
        <v>2603100</v>
      </c>
      <c r="J18" s="71">
        <v>2607300</v>
      </c>
    </row>
    <row r="19" spans="1:10" ht="17.100000000000001" customHeight="1">
      <c r="A19" s="83" t="s">
        <v>313</v>
      </c>
      <c r="B19" s="137" t="s">
        <v>365</v>
      </c>
      <c r="C19" s="137"/>
      <c r="D19" s="137"/>
      <c r="E19" s="137"/>
      <c r="F19" s="137"/>
      <c r="G19" s="137"/>
      <c r="H19" s="137"/>
      <c r="I19" s="71">
        <v>3075630</v>
      </c>
      <c r="J19" s="71">
        <v>3078110</v>
      </c>
    </row>
    <row r="20" spans="1:10" ht="17.100000000000001" customHeight="1">
      <c r="A20" s="83" t="s">
        <v>314</v>
      </c>
      <c r="B20" s="137" t="s">
        <v>366</v>
      </c>
      <c r="C20" s="137"/>
      <c r="D20" s="137"/>
      <c r="E20" s="137"/>
      <c r="F20" s="137"/>
      <c r="G20" s="137"/>
      <c r="H20" s="137"/>
      <c r="I20" s="71">
        <v>1977980</v>
      </c>
      <c r="J20" s="71">
        <v>1984210</v>
      </c>
    </row>
    <row r="21" spans="1:10" ht="17.100000000000001" customHeight="1">
      <c r="A21" s="83" t="s">
        <v>315</v>
      </c>
      <c r="B21" s="137" t="s">
        <v>367</v>
      </c>
      <c r="C21" s="137"/>
      <c r="D21" s="137"/>
      <c r="E21" s="137"/>
      <c r="F21" s="137"/>
      <c r="G21" s="137"/>
      <c r="H21" s="137"/>
      <c r="I21" s="71">
        <v>1800700</v>
      </c>
      <c r="J21" s="71">
        <v>1805980</v>
      </c>
    </row>
    <row r="22" spans="1:10" ht="17.100000000000001" customHeight="1">
      <c r="A22" s="83" t="s">
        <v>369</v>
      </c>
      <c r="B22" s="123" t="s">
        <v>368</v>
      </c>
      <c r="C22" s="124"/>
      <c r="D22" s="124"/>
      <c r="E22" s="124"/>
      <c r="F22" s="124"/>
      <c r="G22" s="124"/>
      <c r="H22" s="88"/>
      <c r="I22" s="71">
        <v>2369680</v>
      </c>
      <c r="J22" s="71">
        <v>2374890</v>
      </c>
    </row>
    <row r="23" spans="1:10" ht="93.75" customHeight="1">
      <c r="A23" s="84" t="s">
        <v>332</v>
      </c>
      <c r="B23" s="148" t="s">
        <v>370</v>
      </c>
      <c r="C23" s="149"/>
      <c r="D23" s="149"/>
      <c r="E23" s="149"/>
      <c r="F23" s="149"/>
      <c r="G23" s="149"/>
      <c r="H23" s="150"/>
      <c r="I23" s="94">
        <f>SUM(I25:I31)</f>
        <v>1503100</v>
      </c>
      <c r="J23" s="94">
        <f>SUM(J25:J31)</f>
        <v>1565200</v>
      </c>
    </row>
    <row r="24" spans="1:10" ht="12.75" customHeight="1">
      <c r="A24" s="84"/>
      <c r="B24" s="168" t="s">
        <v>263</v>
      </c>
      <c r="C24" s="169"/>
      <c r="D24" s="169"/>
      <c r="E24" s="169"/>
      <c r="F24" s="169"/>
      <c r="G24" s="169"/>
      <c r="H24" s="170"/>
      <c r="I24" s="70"/>
      <c r="J24" s="70"/>
    </row>
    <row r="25" spans="1:10" ht="17.100000000000001" customHeight="1">
      <c r="A25" s="85" t="s">
        <v>333</v>
      </c>
      <c r="B25" s="137" t="s">
        <v>362</v>
      </c>
      <c r="C25" s="137"/>
      <c r="D25" s="137"/>
      <c r="E25" s="137"/>
      <c r="F25" s="137"/>
      <c r="G25" s="137"/>
      <c r="H25" s="137"/>
      <c r="I25" s="71">
        <v>374800</v>
      </c>
      <c r="J25" s="71">
        <v>390100</v>
      </c>
    </row>
    <row r="26" spans="1:10" ht="17.100000000000001" customHeight="1">
      <c r="A26" s="85" t="s">
        <v>334</v>
      </c>
      <c r="B26" s="137" t="s">
        <v>363</v>
      </c>
      <c r="C26" s="137"/>
      <c r="D26" s="137"/>
      <c r="E26" s="137"/>
      <c r="F26" s="137"/>
      <c r="G26" s="137"/>
      <c r="H26" s="137"/>
      <c r="I26" s="71">
        <v>150700</v>
      </c>
      <c r="J26" s="71">
        <v>157000</v>
      </c>
    </row>
    <row r="27" spans="1:10" ht="17.100000000000001" customHeight="1">
      <c r="A27" s="85" t="s">
        <v>335</v>
      </c>
      <c r="B27" s="137" t="s">
        <v>364</v>
      </c>
      <c r="C27" s="137"/>
      <c r="D27" s="137"/>
      <c r="E27" s="137"/>
      <c r="F27" s="137"/>
      <c r="G27" s="137"/>
      <c r="H27" s="137"/>
      <c r="I27" s="71">
        <v>150700</v>
      </c>
      <c r="J27" s="71">
        <v>157000</v>
      </c>
    </row>
    <row r="28" spans="1:10" ht="17.100000000000001" customHeight="1">
      <c r="A28" s="85" t="s">
        <v>336</v>
      </c>
      <c r="B28" s="137" t="s">
        <v>365</v>
      </c>
      <c r="C28" s="137"/>
      <c r="D28" s="137"/>
      <c r="E28" s="137"/>
      <c r="F28" s="137"/>
      <c r="G28" s="137"/>
      <c r="H28" s="137"/>
      <c r="I28" s="71">
        <v>150700</v>
      </c>
      <c r="J28" s="71">
        <v>157000</v>
      </c>
    </row>
    <row r="29" spans="1:10" ht="17.100000000000001" customHeight="1">
      <c r="A29" s="85" t="s">
        <v>337</v>
      </c>
      <c r="B29" s="137" t="s">
        <v>366</v>
      </c>
      <c r="C29" s="137"/>
      <c r="D29" s="137"/>
      <c r="E29" s="137"/>
      <c r="F29" s="137"/>
      <c r="G29" s="137"/>
      <c r="H29" s="137"/>
      <c r="I29" s="71">
        <v>150700</v>
      </c>
      <c r="J29" s="71">
        <v>157000</v>
      </c>
    </row>
    <row r="30" spans="1:10" ht="17.100000000000001" customHeight="1">
      <c r="A30" s="85" t="s">
        <v>338</v>
      </c>
      <c r="B30" s="137" t="s">
        <v>367</v>
      </c>
      <c r="C30" s="137"/>
      <c r="D30" s="137"/>
      <c r="E30" s="137"/>
      <c r="F30" s="137"/>
      <c r="G30" s="137"/>
      <c r="H30" s="137"/>
      <c r="I30" s="71">
        <v>374800</v>
      </c>
      <c r="J30" s="71">
        <v>390100</v>
      </c>
    </row>
    <row r="31" spans="1:10" ht="17.100000000000001" customHeight="1">
      <c r="A31" s="85" t="s">
        <v>339</v>
      </c>
      <c r="B31" s="123" t="s">
        <v>368</v>
      </c>
      <c r="C31" s="124"/>
      <c r="D31" s="124"/>
      <c r="E31" s="124"/>
      <c r="F31" s="124"/>
      <c r="G31" s="124"/>
      <c r="H31" s="88"/>
      <c r="I31" s="71">
        <v>150700</v>
      </c>
      <c r="J31" s="71">
        <v>157000</v>
      </c>
    </row>
    <row r="32" spans="1:10" ht="145.5" customHeight="1">
      <c r="A32" s="84" t="s">
        <v>350</v>
      </c>
      <c r="B32" s="148" t="s">
        <v>371</v>
      </c>
      <c r="C32" s="149"/>
      <c r="D32" s="149"/>
      <c r="E32" s="149"/>
      <c r="F32" s="149"/>
      <c r="G32" s="149"/>
      <c r="H32" s="150"/>
      <c r="I32" s="94">
        <f>SUM(I34:I41)</f>
        <v>16000</v>
      </c>
      <c r="J32" s="94">
        <f>SUM(J34:J41)</f>
        <v>16000</v>
      </c>
    </row>
    <row r="33" spans="1:10" ht="14.25" customHeight="1">
      <c r="A33" s="84"/>
      <c r="B33" s="168" t="s">
        <v>263</v>
      </c>
      <c r="C33" s="169"/>
      <c r="D33" s="169"/>
      <c r="E33" s="169"/>
      <c r="F33" s="169"/>
      <c r="G33" s="169"/>
      <c r="H33" s="170"/>
      <c r="I33" s="70"/>
      <c r="J33" s="70"/>
    </row>
    <row r="34" spans="1:10" ht="17.100000000000001" customHeight="1">
      <c r="A34" s="85" t="s">
        <v>341</v>
      </c>
      <c r="B34" s="137" t="s">
        <v>361</v>
      </c>
      <c r="C34" s="137"/>
      <c r="D34" s="137"/>
      <c r="E34" s="137"/>
      <c r="F34" s="137"/>
      <c r="G34" s="137"/>
      <c r="H34" s="137"/>
      <c r="I34" s="71">
        <v>2000</v>
      </c>
      <c r="J34" s="71">
        <v>2000</v>
      </c>
    </row>
    <row r="35" spans="1:10" ht="17.100000000000001" customHeight="1">
      <c r="A35" s="85" t="s">
        <v>342</v>
      </c>
      <c r="B35" s="137" t="s">
        <v>362</v>
      </c>
      <c r="C35" s="137"/>
      <c r="D35" s="137"/>
      <c r="E35" s="137"/>
      <c r="F35" s="137"/>
      <c r="G35" s="137"/>
      <c r="H35" s="137"/>
      <c r="I35" s="71">
        <v>2000</v>
      </c>
      <c r="J35" s="71">
        <v>2000</v>
      </c>
    </row>
    <row r="36" spans="1:10" ht="17.100000000000001" customHeight="1">
      <c r="A36" s="85" t="s">
        <v>343</v>
      </c>
      <c r="B36" s="137" t="s">
        <v>363</v>
      </c>
      <c r="C36" s="137"/>
      <c r="D36" s="137"/>
      <c r="E36" s="137"/>
      <c r="F36" s="137"/>
      <c r="G36" s="137"/>
      <c r="H36" s="137"/>
      <c r="I36" s="71">
        <v>2000</v>
      </c>
      <c r="J36" s="71">
        <v>2000</v>
      </c>
    </row>
    <row r="37" spans="1:10" ht="17.100000000000001" customHeight="1">
      <c r="A37" s="85" t="s">
        <v>344</v>
      </c>
      <c r="B37" s="137" t="s">
        <v>364</v>
      </c>
      <c r="C37" s="137"/>
      <c r="D37" s="137"/>
      <c r="E37" s="137"/>
      <c r="F37" s="137"/>
      <c r="G37" s="137"/>
      <c r="H37" s="137"/>
      <c r="I37" s="71">
        <v>2000</v>
      </c>
      <c r="J37" s="71">
        <v>2000</v>
      </c>
    </row>
    <row r="38" spans="1:10" ht="17.100000000000001" customHeight="1">
      <c r="A38" s="85" t="s">
        <v>345</v>
      </c>
      <c r="B38" s="137" t="s">
        <v>365</v>
      </c>
      <c r="C38" s="137"/>
      <c r="D38" s="137"/>
      <c r="E38" s="137"/>
      <c r="F38" s="137"/>
      <c r="G38" s="137"/>
      <c r="H38" s="137"/>
      <c r="I38" s="71">
        <v>2000</v>
      </c>
      <c r="J38" s="71">
        <v>2000</v>
      </c>
    </row>
    <row r="39" spans="1:10" ht="17.100000000000001" customHeight="1">
      <c r="A39" s="85" t="s">
        <v>346</v>
      </c>
      <c r="B39" s="137" t="s">
        <v>366</v>
      </c>
      <c r="C39" s="137"/>
      <c r="D39" s="137"/>
      <c r="E39" s="137"/>
      <c r="F39" s="137"/>
      <c r="G39" s="137"/>
      <c r="H39" s="137"/>
      <c r="I39" s="71">
        <v>2000</v>
      </c>
      <c r="J39" s="71">
        <v>2000</v>
      </c>
    </row>
    <row r="40" spans="1:10" ht="17.100000000000001" customHeight="1">
      <c r="A40" s="85" t="s">
        <v>347</v>
      </c>
      <c r="B40" s="137" t="s">
        <v>367</v>
      </c>
      <c r="C40" s="137"/>
      <c r="D40" s="137"/>
      <c r="E40" s="137"/>
      <c r="F40" s="137"/>
      <c r="G40" s="137"/>
      <c r="H40" s="137"/>
      <c r="I40" s="71">
        <v>2000</v>
      </c>
      <c r="J40" s="71">
        <v>2000</v>
      </c>
    </row>
    <row r="41" spans="1:10" ht="17.100000000000001" customHeight="1">
      <c r="A41" s="85" t="s">
        <v>348</v>
      </c>
      <c r="B41" s="123" t="s">
        <v>368</v>
      </c>
      <c r="C41" s="124"/>
      <c r="D41" s="124"/>
      <c r="E41" s="124"/>
      <c r="F41" s="124"/>
      <c r="G41" s="124"/>
      <c r="H41" s="88"/>
      <c r="I41" s="71">
        <v>2000</v>
      </c>
      <c r="J41" s="71">
        <v>2000</v>
      </c>
    </row>
    <row r="42" spans="1:10" ht="15" customHeight="1">
      <c r="A42" s="84"/>
      <c r="B42" s="148"/>
      <c r="C42" s="149"/>
      <c r="D42" s="149"/>
      <c r="E42" s="149"/>
      <c r="F42" s="149"/>
      <c r="G42" s="149"/>
      <c r="H42" s="150"/>
      <c r="I42" s="70"/>
      <c r="J42" s="71"/>
    </row>
    <row r="43" spans="1:10" ht="17.100000000000001" hidden="1" customHeight="1">
      <c r="A43" s="85" t="s">
        <v>352</v>
      </c>
      <c r="B43" s="168" t="s">
        <v>320</v>
      </c>
      <c r="C43" s="169"/>
      <c r="D43" s="169"/>
      <c r="E43" s="169"/>
      <c r="F43" s="169"/>
      <c r="G43" s="169"/>
      <c r="H43" s="170"/>
      <c r="I43" s="71"/>
      <c r="J43" s="71"/>
    </row>
    <row r="44" spans="1:10" ht="17.100000000000001" hidden="1" customHeight="1">
      <c r="A44" s="85" t="s">
        <v>353</v>
      </c>
      <c r="B44" s="168" t="s">
        <v>321</v>
      </c>
      <c r="C44" s="169"/>
      <c r="D44" s="169"/>
      <c r="E44" s="169"/>
      <c r="F44" s="169"/>
      <c r="G44" s="169"/>
      <c r="H44" s="170"/>
      <c r="I44" s="71"/>
      <c r="J44" s="71"/>
    </row>
    <row r="45" spans="1:10" ht="17.100000000000001" hidden="1" customHeight="1">
      <c r="A45" s="85" t="s">
        <v>354</v>
      </c>
      <c r="B45" s="168" t="s">
        <v>324</v>
      </c>
      <c r="C45" s="169"/>
      <c r="D45" s="169"/>
      <c r="E45" s="169"/>
      <c r="F45" s="169"/>
      <c r="G45" s="169"/>
      <c r="H45" s="170"/>
      <c r="I45" s="71"/>
      <c r="J45" s="71"/>
    </row>
    <row r="46" spans="1:10" ht="17.100000000000001" hidden="1" customHeight="1">
      <c r="A46" s="85" t="s">
        <v>355</v>
      </c>
      <c r="B46" s="168" t="s">
        <v>323</v>
      </c>
      <c r="C46" s="169"/>
      <c r="D46" s="169"/>
      <c r="E46" s="169"/>
      <c r="F46" s="169"/>
      <c r="G46" s="169"/>
      <c r="H46" s="170"/>
      <c r="I46" s="71"/>
      <c r="J46" s="71"/>
    </row>
    <row r="47" spans="1:10" ht="17.100000000000001" hidden="1" customHeight="1">
      <c r="A47" s="85" t="s">
        <v>356</v>
      </c>
      <c r="B47" s="168" t="s">
        <v>322</v>
      </c>
      <c r="C47" s="169"/>
      <c r="D47" s="169"/>
      <c r="E47" s="169"/>
      <c r="F47" s="169"/>
      <c r="G47" s="169"/>
      <c r="H47" s="170"/>
      <c r="I47" s="71"/>
      <c r="J47" s="71"/>
    </row>
    <row r="48" spans="1:10" ht="17.100000000000001" hidden="1" customHeight="1">
      <c r="A48" s="85" t="s">
        <v>357</v>
      </c>
      <c r="B48" s="168" t="s">
        <v>325</v>
      </c>
      <c r="C48" s="169"/>
      <c r="D48" s="169"/>
      <c r="E48" s="169"/>
      <c r="F48" s="169"/>
      <c r="G48" s="169"/>
      <c r="H48" s="170"/>
      <c r="I48" s="71"/>
      <c r="J48" s="71"/>
    </row>
    <row r="49" spans="1:10" ht="17.100000000000001" hidden="1" customHeight="1">
      <c r="A49" s="85" t="s">
        <v>358</v>
      </c>
      <c r="B49" s="165" t="s">
        <v>326</v>
      </c>
      <c r="C49" s="165"/>
      <c r="D49" s="165"/>
      <c r="E49" s="165"/>
      <c r="F49" s="165"/>
      <c r="G49" s="165"/>
      <c r="H49" s="165"/>
      <c r="I49" s="71"/>
      <c r="J49" s="71"/>
    </row>
    <row r="50" spans="1:10" ht="17.100000000000001" hidden="1" customHeight="1">
      <c r="A50" s="85" t="s">
        <v>359</v>
      </c>
      <c r="B50" s="165" t="s">
        <v>327</v>
      </c>
      <c r="C50" s="165"/>
      <c r="D50" s="165"/>
      <c r="E50" s="165"/>
      <c r="F50" s="165"/>
      <c r="G50" s="165"/>
      <c r="H50" s="165"/>
      <c r="I50" s="71"/>
      <c r="J50" s="71"/>
    </row>
    <row r="51" spans="1:10" ht="23.1" customHeight="1">
      <c r="A51" s="84"/>
      <c r="B51" s="162" t="s">
        <v>340</v>
      </c>
      <c r="C51" s="163"/>
      <c r="D51" s="163"/>
      <c r="E51" s="163"/>
      <c r="F51" s="163"/>
      <c r="G51" s="163"/>
      <c r="H51" s="164"/>
      <c r="I51" s="94">
        <f>SUM(I13+I23+I32+I42)</f>
        <v>17738600</v>
      </c>
      <c r="J51" s="94">
        <f>SUM(J13+J23+J32)</f>
        <v>17842600</v>
      </c>
    </row>
    <row r="52" spans="1:10" hidden="1">
      <c r="A52" s="78"/>
      <c r="B52" s="79"/>
      <c r="C52" s="79"/>
      <c r="D52" s="79"/>
      <c r="E52" s="79"/>
      <c r="F52" s="79"/>
      <c r="G52" s="79"/>
      <c r="H52" s="79"/>
      <c r="I52" s="78"/>
      <c r="J52" s="78"/>
    </row>
    <row r="54" spans="1:10" ht="15.75">
      <c r="E54" s="74"/>
      <c r="F54" s="80"/>
      <c r="G54" s="74"/>
    </row>
    <row r="55" spans="1:10" ht="15.75">
      <c r="B55" s="66"/>
      <c r="C55" s="66"/>
      <c r="D55" s="66"/>
      <c r="E55" s="66"/>
      <c r="F55" s="66"/>
      <c r="G55" s="74"/>
    </row>
    <row r="56" spans="1:10" ht="15.75">
      <c r="G56" s="75"/>
    </row>
    <row r="57" spans="1:10" ht="15.75">
      <c r="E57" s="151"/>
      <c r="F57" s="151"/>
      <c r="G57" s="151"/>
    </row>
  </sheetData>
  <mergeCells count="49">
    <mergeCell ref="B17:H17"/>
    <mergeCell ref="E57:G57"/>
    <mergeCell ref="B46:H46"/>
    <mergeCell ref="B47:H47"/>
    <mergeCell ref="B48:H48"/>
    <mergeCell ref="B49:H49"/>
    <mergeCell ref="B50:H50"/>
    <mergeCell ref="B51:H51"/>
    <mergeCell ref="B19:H19"/>
    <mergeCell ref="B20:H20"/>
    <mergeCell ref="B21:H21"/>
    <mergeCell ref="B22:G22"/>
    <mergeCell ref="B45:H45"/>
    <mergeCell ref="B41:G41"/>
    <mergeCell ref="B42:H42"/>
    <mergeCell ref="B43:H43"/>
    <mergeCell ref="B44:H44"/>
    <mergeCell ref="B25:H25"/>
    <mergeCell ref="B28:H28"/>
    <mergeCell ref="B29:H29"/>
    <mergeCell ref="B40:H40"/>
    <mergeCell ref="B30:H30"/>
    <mergeCell ref="B32:H32"/>
    <mergeCell ref="B33:H33"/>
    <mergeCell ref="B34:H34"/>
    <mergeCell ref="B35:H35"/>
    <mergeCell ref="B31:G31"/>
    <mergeCell ref="B1:I3"/>
    <mergeCell ref="N6:Q6"/>
    <mergeCell ref="A10:A11"/>
    <mergeCell ref="B10:H11"/>
    <mergeCell ref="I10:I11"/>
    <mergeCell ref="D5:J7"/>
    <mergeCell ref="B12:H12"/>
    <mergeCell ref="J10:J11"/>
    <mergeCell ref="A8:J8"/>
    <mergeCell ref="B27:H27"/>
    <mergeCell ref="B39:H39"/>
    <mergeCell ref="B38:H38"/>
    <mergeCell ref="B37:H37"/>
    <mergeCell ref="B36:H36"/>
    <mergeCell ref="B26:H26"/>
    <mergeCell ref="B24:H24"/>
    <mergeCell ref="B23:H23"/>
    <mergeCell ref="B13:H13"/>
    <mergeCell ref="B14:H14"/>
    <mergeCell ref="B15:H15"/>
    <mergeCell ref="B16:H16"/>
    <mergeCell ref="B18:H18"/>
  </mergeCells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214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72" t="s">
        <v>215</v>
      </c>
      <c r="B12" s="173"/>
      <c r="C12" s="173"/>
      <c r="D12" s="173"/>
      <c r="E12" s="173"/>
      <c r="F12" s="173"/>
      <c r="G12" s="173"/>
      <c r="H12" s="174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10" t="s">
        <v>25</v>
      </c>
      <c r="B8" s="110" t="s">
        <v>177</v>
      </c>
      <c r="C8" s="103" t="s">
        <v>33</v>
      </c>
      <c r="D8" s="104"/>
      <c r="E8" s="104"/>
      <c r="F8" s="104"/>
      <c r="G8" s="104"/>
      <c r="H8" s="105"/>
      <c r="I8" s="45"/>
    </row>
    <row r="9" spans="1:9" ht="67.5" customHeight="1">
      <c r="A9" s="178"/>
      <c r="B9" s="178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75" t="s">
        <v>178</v>
      </c>
      <c r="B11" s="176"/>
      <c r="C11" s="176"/>
      <c r="D11" s="176"/>
      <c r="E11" s="176"/>
      <c r="F11" s="176"/>
      <c r="G11" s="176"/>
      <c r="H11" s="177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75" t="s">
        <v>179</v>
      </c>
      <c r="B20" s="176"/>
      <c r="C20" s="176"/>
      <c r="D20" s="176"/>
      <c r="E20" s="176"/>
      <c r="F20" s="176"/>
      <c r="G20" s="176"/>
      <c r="H20" s="177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75" t="s">
        <v>180</v>
      </c>
      <c r="B24" s="176"/>
      <c r="C24" s="176"/>
      <c r="D24" s="176"/>
      <c r="E24" s="176"/>
      <c r="F24" s="176"/>
      <c r="G24" s="176"/>
      <c r="H24" s="177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75" t="s">
        <v>181</v>
      </c>
      <c r="B28" s="176"/>
      <c r="C28" s="176"/>
      <c r="D28" s="176"/>
      <c r="E28" s="176"/>
      <c r="F28" s="176"/>
      <c r="G28" s="176"/>
      <c r="H28" s="177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75" t="s">
        <v>182</v>
      </c>
      <c r="B32" s="176"/>
      <c r="C32" s="176"/>
      <c r="D32" s="176"/>
      <c r="E32" s="176"/>
      <c r="F32" s="176"/>
      <c r="G32" s="176"/>
      <c r="H32" s="177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75" t="s">
        <v>183</v>
      </c>
      <c r="B36" s="176"/>
      <c r="C36" s="176"/>
      <c r="D36" s="176"/>
      <c r="E36" s="176"/>
      <c r="F36" s="176"/>
      <c r="G36" s="176"/>
      <c r="H36" s="177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75" t="s">
        <v>184</v>
      </c>
      <c r="B41" s="176"/>
      <c r="C41" s="176"/>
      <c r="D41" s="176"/>
      <c r="E41" s="176"/>
      <c r="F41" s="176"/>
      <c r="G41" s="176"/>
      <c r="H41" s="177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75" t="s">
        <v>185</v>
      </c>
      <c r="B46" s="176"/>
      <c r="C46" s="176"/>
      <c r="D46" s="176"/>
      <c r="E46" s="176"/>
      <c r="F46" s="176"/>
      <c r="G46" s="176"/>
      <c r="H46" s="177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1:H41"/>
    <mergeCell ref="A28:H28"/>
    <mergeCell ref="A46:H46"/>
    <mergeCell ref="A20:H20"/>
    <mergeCell ref="A24:H24"/>
    <mergeCell ref="A32:H32"/>
    <mergeCell ref="A36:H36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4" t="s">
        <v>300</v>
      </c>
      <c r="G3" s="114"/>
      <c r="H3" s="114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10" t="s">
        <v>20</v>
      </c>
      <c r="B8" s="108" t="s">
        <v>0</v>
      </c>
      <c r="C8" s="108" t="s">
        <v>1</v>
      </c>
      <c r="D8" s="108" t="s">
        <v>2</v>
      </c>
      <c r="E8" s="108" t="s">
        <v>3</v>
      </c>
      <c r="F8" s="103" t="s">
        <v>33</v>
      </c>
      <c r="G8" s="104"/>
      <c r="H8" s="105"/>
    </row>
    <row r="9" spans="1:8" s="32" customFormat="1" ht="12.75" customHeight="1">
      <c r="A9" s="111"/>
      <c r="B9" s="109"/>
      <c r="C9" s="109"/>
      <c r="D9" s="109"/>
      <c r="E9" s="109"/>
      <c r="F9" s="106" t="s">
        <v>23</v>
      </c>
      <c r="G9" s="112" t="s">
        <v>212</v>
      </c>
      <c r="H9" s="113"/>
    </row>
    <row r="10" spans="1:8" ht="59.25">
      <c r="A10" s="111"/>
      <c r="B10" s="109"/>
      <c r="C10" s="109"/>
      <c r="D10" s="109"/>
      <c r="E10" s="109"/>
      <c r="F10" s="107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 </vt:lpstr>
      <vt:lpstr>приложение 14</vt:lpstr>
      <vt:lpstr>Целев. прогр.</vt:lpstr>
      <vt:lpstr>Инвестиции</vt:lpstr>
      <vt:lpstr>'приложение 13 '!Заголовки_для_печати</vt:lpstr>
      <vt:lpstr>'приложение 14'!Заголовки_для_печати</vt:lpstr>
      <vt:lpstr>'приложение 13 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user04</cp:lastModifiedBy>
  <cp:lastPrinted>2021-03-30T13:09:40Z</cp:lastPrinted>
  <dcterms:created xsi:type="dcterms:W3CDTF">2001-03-20T09:20:47Z</dcterms:created>
  <dcterms:modified xsi:type="dcterms:W3CDTF">2021-07-21T09:06:41Z</dcterms:modified>
</cp:coreProperties>
</file>