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групп, детей" sheetId="1" r:id="rId1"/>
    <sheet name="посещаемость" sheetId="2" r:id="rId2"/>
    <sheet name="заболеваемость" sheetId="3" r:id="rId3"/>
    <sheet name="кадры" sheetId="4" r:id="rId4"/>
  </sheets>
  <definedNames/>
  <calcPr fullCalcOnLoad="1"/>
</workbook>
</file>

<file path=xl/sharedStrings.xml><?xml version="1.0" encoding="utf-8"?>
<sst xmlns="http://schemas.openxmlformats.org/spreadsheetml/2006/main" count="128" uniqueCount="83">
  <si>
    <t>групп</t>
  </si>
  <si>
    <t>всего детей</t>
  </si>
  <si>
    <t xml:space="preserve">мест </t>
  </si>
  <si>
    <t>1 год</t>
  </si>
  <si>
    <t>2 года</t>
  </si>
  <si>
    <t>3 года</t>
  </si>
  <si>
    <t>4 года</t>
  </si>
  <si>
    <t>5 лет</t>
  </si>
  <si>
    <t>6 лет</t>
  </si>
  <si>
    <t xml:space="preserve">7 лет </t>
  </si>
  <si>
    <t xml:space="preserve">3 года и старше </t>
  </si>
  <si>
    <t>МКОУ СОШ д.Авдеево</t>
  </si>
  <si>
    <t>МКОУ СОШ п.Пяльма</t>
  </si>
  <si>
    <t xml:space="preserve">МКОУ  СОШ д.Каршево </t>
  </si>
  <si>
    <t>МКОУ  СОШ п.Кубово</t>
  </si>
  <si>
    <t xml:space="preserve">МКОУ СОШ п.Кривцы </t>
  </si>
  <si>
    <t xml:space="preserve">МКОУ ООШ п.Пудожгорский </t>
  </si>
  <si>
    <t>МКОУ ООШ п.Подпорожье</t>
  </si>
  <si>
    <t>МКОУ  ООШ д.Усть - Река</t>
  </si>
  <si>
    <t>план</t>
  </si>
  <si>
    <t>факт</t>
  </si>
  <si>
    <t>пропущено</t>
  </si>
  <si>
    <t xml:space="preserve">в т.ч. по болезни </t>
  </si>
  <si>
    <t>рабочие дни</t>
  </si>
  <si>
    <t>количество детей</t>
  </si>
  <si>
    <t>по прочим причинам</t>
  </si>
  <si>
    <t>итого общеобразовательные учреждения</t>
  </si>
  <si>
    <t>итого по району</t>
  </si>
  <si>
    <t>педагогов</t>
  </si>
  <si>
    <t xml:space="preserve">итого </t>
  </si>
  <si>
    <t>моложе 25 лет</t>
  </si>
  <si>
    <t>25-29</t>
  </si>
  <si>
    <t>40-44</t>
  </si>
  <si>
    <t>45-49</t>
  </si>
  <si>
    <t>50-54</t>
  </si>
  <si>
    <t>55-59</t>
  </si>
  <si>
    <t>60 лет и более</t>
  </si>
  <si>
    <t>от 3 до 5</t>
  </si>
  <si>
    <t>от 5 до 10</t>
  </si>
  <si>
    <t>от 10 до 15</t>
  </si>
  <si>
    <t>от 15 до 20</t>
  </si>
  <si>
    <t>20 и более</t>
  </si>
  <si>
    <t xml:space="preserve"> высшее </t>
  </si>
  <si>
    <t>среднее профессиональное</t>
  </si>
  <si>
    <t>воспитатели</t>
  </si>
  <si>
    <t>учитель -логопед</t>
  </si>
  <si>
    <t>муз.руководитель</t>
  </si>
  <si>
    <t>учитель-дефектолог</t>
  </si>
  <si>
    <t>педагог-психолог</t>
  </si>
  <si>
    <t>МКОУ ООШ д.Куганаволок</t>
  </si>
  <si>
    <t>МКОУ СОШ  п.Водла</t>
  </si>
  <si>
    <t>МКОУ СОШ п.Шальский</t>
  </si>
  <si>
    <t>МКОУ СОШ п.Водла</t>
  </si>
  <si>
    <t>МКОУ СОШ  п.Шальский</t>
  </si>
  <si>
    <t>№п/п</t>
  </si>
  <si>
    <t>до 3</t>
  </si>
  <si>
    <t>дошкольные учреждения  город</t>
  </si>
  <si>
    <t>Распределение  по возрасту</t>
  </si>
  <si>
    <t>Распределение по стажу работы</t>
  </si>
  <si>
    <t xml:space="preserve">Распределение по уровню образования и полу
</t>
  </si>
  <si>
    <t>30-34</t>
  </si>
  <si>
    <t>35-39</t>
  </si>
  <si>
    <t>старший воспитатель\методист</t>
  </si>
  <si>
    <t>ИТОГО ДОУ</t>
  </si>
  <si>
    <t>ИТОГО ОШ</t>
  </si>
  <si>
    <t>количество детей, среднее</t>
  </si>
  <si>
    <t xml:space="preserve">МКОУ  ООШ д.Каршево </t>
  </si>
  <si>
    <r>
      <rPr>
        <b/>
        <sz val="8"/>
        <rFont val="Arial"/>
        <family val="2"/>
      </rPr>
      <t>МКДОУ детский сад № 1 г.Пудожа</t>
    </r>
    <r>
      <rPr>
        <sz val="8"/>
        <rFont val="Arial"/>
        <family val="2"/>
      </rPr>
      <t xml:space="preserve"> корпус "Ивушка"</t>
    </r>
  </si>
  <si>
    <t>МКДОУ детский сад № 1 г.Пудожа корпус "Журавушка"</t>
  </si>
  <si>
    <t>МКДОУ детский сад № 1 г.Пудожа корпус "Березка"</t>
  </si>
  <si>
    <t>МКДОУ детский сад № 1 г.Пудожа корпус "Солнышко"</t>
  </si>
  <si>
    <t>МКДОУ детский сад № 1 г.Пудожа корпус "Горнячок"</t>
  </si>
  <si>
    <t>прошли 
за 3 года курсы ПК/
переподготовку</t>
  </si>
  <si>
    <t>Сведения о педагогическом персонале организации (без внешних совместителей и работавших по договорам гражданско-правового характера) 2019</t>
  </si>
  <si>
    <t>%  по болезни      2019г.</t>
  </si>
  <si>
    <t>%  по прочим      2019г.</t>
  </si>
  <si>
    <t xml:space="preserve">количество дней по болезни     2019г.              на 1 ребенка </t>
  </si>
  <si>
    <t xml:space="preserve">количество дней по болезни     2019г.   </t>
  </si>
  <si>
    <t>количество случаев 2019г.</t>
  </si>
  <si>
    <t>мониторинг численности детей 0-7 лет 2019 г.</t>
  </si>
  <si>
    <t>мониторинг посещаемости  2019 год</t>
  </si>
  <si>
    <t>Итого</t>
  </si>
  <si>
    <t>мониторинг заболеваемости 2019 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</si>
</sst>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32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C1">
      <selection activeCell="C1" sqref="C1:N1"/>
    </sheetView>
  </sheetViews>
  <sheetFormatPr defaultColWidth="18.57421875" defaultRowHeight="12.75"/>
  <cols>
    <col min="1" max="1" width="4.00390625" style="12" customWidth="1"/>
    <col min="2" max="2" width="41.8515625" style="12" customWidth="1"/>
    <col min="3" max="3" width="18.57421875" style="13" customWidth="1"/>
    <col min="4" max="4" width="6.28125" style="13" customWidth="1"/>
    <col min="5" max="5" width="8.00390625" style="13" customWidth="1"/>
    <col min="6" max="6" width="8.421875" style="13" customWidth="1"/>
    <col min="7" max="7" width="7.140625" style="13" customWidth="1"/>
    <col min="8" max="9" width="6.8515625" style="13" customWidth="1"/>
    <col min="10" max="11" width="6.421875" style="13" customWidth="1"/>
    <col min="12" max="12" width="6.7109375" style="13" customWidth="1"/>
    <col min="13" max="13" width="6.28125" style="13" customWidth="1"/>
    <col min="14" max="14" width="6.8515625" style="15" customWidth="1"/>
    <col min="15" max="16" width="18.57421875" style="21" customWidth="1"/>
    <col min="17" max="16384" width="18.57421875" style="12" customWidth="1"/>
  </cols>
  <sheetData>
    <row r="1" spans="3:14" ht="12.75">
      <c r="C1" s="80" t="s">
        <v>79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3:17" s="9" customFormat="1" ht="25.5">
      <c r="C2" s="10" t="s">
        <v>2</v>
      </c>
      <c r="D2" s="10" t="s">
        <v>0</v>
      </c>
      <c r="E2" s="11" t="s">
        <v>1</v>
      </c>
      <c r="F2" s="11" t="s">
        <v>10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4"/>
      <c r="O2" s="20"/>
      <c r="P2" s="20"/>
      <c r="Q2" s="29"/>
    </row>
    <row r="3" spans="1:17" ht="12.75">
      <c r="A3" s="12">
        <v>1</v>
      </c>
      <c r="B3" s="69" t="s">
        <v>67</v>
      </c>
      <c r="C3" s="13">
        <v>132</v>
      </c>
      <c r="D3" s="13">
        <v>7</v>
      </c>
      <c r="E3" s="13">
        <v>116</v>
      </c>
      <c r="F3" s="10">
        <f>I3+J3+K3+L3+M3</f>
        <v>95</v>
      </c>
      <c r="G3" s="13">
        <v>7</v>
      </c>
      <c r="H3" s="13">
        <v>14</v>
      </c>
      <c r="I3" s="13">
        <v>29</v>
      </c>
      <c r="J3" s="13">
        <v>21</v>
      </c>
      <c r="K3" s="13">
        <v>21</v>
      </c>
      <c r="L3" s="13">
        <v>18</v>
      </c>
      <c r="M3" s="13">
        <v>6</v>
      </c>
      <c r="N3" s="15">
        <f aca="true" t="shared" si="0" ref="N3:N19">SUM(G3:M3)</f>
        <v>116</v>
      </c>
      <c r="Q3" s="30"/>
    </row>
    <row r="4" spans="2:17" ht="12.75">
      <c r="B4" s="69" t="s">
        <v>68</v>
      </c>
      <c r="C4" s="13">
        <v>135</v>
      </c>
      <c r="D4" s="13">
        <v>6</v>
      </c>
      <c r="E4" s="13">
        <v>118</v>
      </c>
      <c r="F4" s="10">
        <f>I4+J4+K4+L4+M4</f>
        <v>88</v>
      </c>
      <c r="G4" s="13">
        <v>8</v>
      </c>
      <c r="H4" s="13">
        <v>22</v>
      </c>
      <c r="I4" s="13">
        <v>14</v>
      </c>
      <c r="J4" s="13">
        <v>29</v>
      </c>
      <c r="K4" s="13">
        <v>20</v>
      </c>
      <c r="L4" s="13">
        <v>22</v>
      </c>
      <c r="M4" s="13">
        <v>3</v>
      </c>
      <c r="N4" s="15">
        <f t="shared" si="0"/>
        <v>118</v>
      </c>
      <c r="Q4" s="30"/>
    </row>
    <row r="5" spans="2:17" ht="12.75">
      <c r="B5" s="69" t="s">
        <v>69</v>
      </c>
      <c r="C5" s="13">
        <v>156</v>
      </c>
      <c r="D5" s="13">
        <v>6</v>
      </c>
      <c r="E5" s="13">
        <v>144</v>
      </c>
      <c r="F5" s="10">
        <f>I5+J5+K5+L5+M5</f>
        <v>121</v>
      </c>
      <c r="G5" s="13">
        <v>3</v>
      </c>
      <c r="H5" s="13">
        <v>20</v>
      </c>
      <c r="I5" s="13">
        <v>27</v>
      </c>
      <c r="J5" s="13">
        <v>32</v>
      </c>
      <c r="K5" s="13">
        <v>35</v>
      </c>
      <c r="L5" s="13">
        <v>25</v>
      </c>
      <c r="M5" s="13">
        <v>2</v>
      </c>
      <c r="N5" s="15">
        <f t="shared" si="0"/>
        <v>144</v>
      </c>
      <c r="Q5" s="30"/>
    </row>
    <row r="6" spans="2:17" ht="12.75">
      <c r="B6" s="69" t="s">
        <v>70</v>
      </c>
      <c r="C6" s="13">
        <v>130</v>
      </c>
      <c r="D6" s="13">
        <v>6</v>
      </c>
      <c r="E6" s="13">
        <v>118</v>
      </c>
      <c r="F6" s="10">
        <f>I6+J6+K6+L6+M6</f>
        <v>75</v>
      </c>
      <c r="G6" s="13">
        <v>16</v>
      </c>
      <c r="H6" s="13">
        <v>27</v>
      </c>
      <c r="I6" s="13">
        <v>14</v>
      </c>
      <c r="J6" s="13">
        <v>19</v>
      </c>
      <c r="K6" s="13">
        <v>20</v>
      </c>
      <c r="L6" s="13">
        <v>21</v>
      </c>
      <c r="M6" s="13">
        <v>1</v>
      </c>
      <c r="N6" s="15">
        <f t="shared" si="0"/>
        <v>118</v>
      </c>
      <c r="Q6" s="30"/>
    </row>
    <row r="7" spans="2:17" ht="12.75">
      <c r="B7" s="69" t="s">
        <v>71</v>
      </c>
      <c r="C7" s="13">
        <v>130</v>
      </c>
      <c r="D7" s="13">
        <v>6</v>
      </c>
      <c r="E7" s="13">
        <v>124</v>
      </c>
      <c r="F7" s="10">
        <f>I7+J7+K7+L7+M7</f>
        <v>98</v>
      </c>
      <c r="G7" s="13">
        <v>7</v>
      </c>
      <c r="H7" s="13">
        <v>19</v>
      </c>
      <c r="I7" s="13">
        <v>23</v>
      </c>
      <c r="J7" s="13">
        <v>22</v>
      </c>
      <c r="K7" s="13">
        <v>25</v>
      </c>
      <c r="L7" s="13">
        <v>27</v>
      </c>
      <c r="M7" s="13">
        <v>1</v>
      </c>
      <c r="N7" s="15">
        <f t="shared" si="0"/>
        <v>124</v>
      </c>
      <c r="Q7" s="30"/>
    </row>
    <row r="8" spans="2:17" s="20" customFormat="1" ht="12.75">
      <c r="B8" s="35" t="s">
        <v>56</v>
      </c>
      <c r="C8" s="36">
        <f>SUM(C3:C7)</f>
        <v>683</v>
      </c>
      <c r="D8" s="36">
        <f>SUM(D3:D7)</f>
        <v>31</v>
      </c>
      <c r="E8" s="36">
        <f>SUM(E3:E7)</f>
        <v>620</v>
      </c>
      <c r="F8" s="36">
        <f>SUM(F3:F7)</f>
        <v>477</v>
      </c>
      <c r="G8" s="36">
        <f aca="true" t="shared" si="1" ref="G8:M8">SUM(G3:G7)</f>
        <v>41</v>
      </c>
      <c r="H8" s="36">
        <f t="shared" si="1"/>
        <v>102</v>
      </c>
      <c r="I8" s="36">
        <f>SUM(I3:I7)</f>
        <v>107</v>
      </c>
      <c r="J8" s="36">
        <f t="shared" si="1"/>
        <v>123</v>
      </c>
      <c r="K8" s="36">
        <f t="shared" si="1"/>
        <v>121</v>
      </c>
      <c r="L8" s="36">
        <f t="shared" si="1"/>
        <v>113</v>
      </c>
      <c r="M8" s="36">
        <f t="shared" si="1"/>
        <v>13</v>
      </c>
      <c r="N8" s="35">
        <f t="shared" si="0"/>
        <v>620</v>
      </c>
      <c r="Q8" s="29"/>
    </row>
    <row r="9" spans="1:17" ht="12.75">
      <c r="A9" s="12">
        <v>2</v>
      </c>
      <c r="B9" s="12" t="s">
        <v>49</v>
      </c>
      <c r="C9" s="13">
        <v>20</v>
      </c>
      <c r="D9" s="13">
        <v>1</v>
      </c>
      <c r="E9" s="13">
        <v>13</v>
      </c>
      <c r="F9" s="22">
        <f>I9+J9+K9+L9+M9</f>
        <v>9</v>
      </c>
      <c r="G9" s="13">
        <v>1</v>
      </c>
      <c r="H9" s="13">
        <v>3</v>
      </c>
      <c r="I9" s="13">
        <v>1</v>
      </c>
      <c r="J9" s="13">
        <v>2</v>
      </c>
      <c r="K9" s="13">
        <v>2</v>
      </c>
      <c r="L9" s="13">
        <v>4</v>
      </c>
      <c r="M9" s="13">
        <v>0</v>
      </c>
      <c r="N9" s="15">
        <f>SUM(G9:M9)</f>
        <v>13</v>
      </c>
      <c r="Q9" s="30"/>
    </row>
    <row r="10" spans="1:17" ht="12.75">
      <c r="A10" s="12">
        <v>3</v>
      </c>
      <c r="B10" s="12" t="s">
        <v>50</v>
      </c>
      <c r="C10" s="13">
        <v>24</v>
      </c>
      <c r="D10" s="13">
        <v>1</v>
      </c>
      <c r="E10" s="13">
        <v>9</v>
      </c>
      <c r="F10" s="22">
        <f aca="true" t="shared" si="2" ref="F10:F19">I10+J10+K10+L10+M10</f>
        <v>8</v>
      </c>
      <c r="G10" s="13">
        <v>0</v>
      </c>
      <c r="H10" s="13">
        <v>1</v>
      </c>
      <c r="I10" s="13">
        <v>0</v>
      </c>
      <c r="J10" s="13">
        <v>2</v>
      </c>
      <c r="K10" s="13">
        <v>5</v>
      </c>
      <c r="L10" s="13">
        <v>1</v>
      </c>
      <c r="M10" s="13">
        <v>0</v>
      </c>
      <c r="N10" s="15">
        <f>SUM(G10:M10)</f>
        <v>9</v>
      </c>
      <c r="Q10" s="30"/>
    </row>
    <row r="11" spans="1:17" ht="12.75">
      <c r="A11" s="12">
        <v>4</v>
      </c>
      <c r="B11" s="12" t="s">
        <v>51</v>
      </c>
      <c r="C11" s="13">
        <v>80</v>
      </c>
      <c r="D11" s="13">
        <v>4</v>
      </c>
      <c r="E11" s="13">
        <v>52</v>
      </c>
      <c r="F11" s="22">
        <f t="shared" si="2"/>
        <v>48</v>
      </c>
      <c r="G11" s="13">
        <v>0</v>
      </c>
      <c r="H11" s="13">
        <v>4</v>
      </c>
      <c r="I11" s="13">
        <v>7</v>
      </c>
      <c r="J11" s="13">
        <v>11</v>
      </c>
      <c r="K11" s="13">
        <v>10</v>
      </c>
      <c r="L11" s="13">
        <v>17</v>
      </c>
      <c r="M11" s="13">
        <v>3</v>
      </c>
      <c r="N11" s="15">
        <f>SUM(G11:M11)</f>
        <v>52</v>
      </c>
      <c r="Q11" s="30"/>
    </row>
    <row r="12" spans="1:17" ht="12.75">
      <c r="A12" s="12">
        <v>5</v>
      </c>
      <c r="B12" s="12" t="s">
        <v>11</v>
      </c>
      <c r="C12" s="23">
        <v>25</v>
      </c>
      <c r="D12" s="13">
        <v>2</v>
      </c>
      <c r="E12" s="13">
        <v>19</v>
      </c>
      <c r="F12" s="22">
        <f t="shared" si="2"/>
        <v>15</v>
      </c>
      <c r="G12" s="13">
        <v>0</v>
      </c>
      <c r="H12" s="13">
        <v>4</v>
      </c>
      <c r="I12" s="13">
        <v>1</v>
      </c>
      <c r="J12" s="13">
        <v>6</v>
      </c>
      <c r="K12" s="13">
        <v>2</v>
      </c>
      <c r="L12" s="13">
        <v>3</v>
      </c>
      <c r="M12" s="13">
        <v>3</v>
      </c>
      <c r="N12" s="15">
        <f t="shared" si="0"/>
        <v>19</v>
      </c>
      <c r="Q12" s="30"/>
    </row>
    <row r="13" spans="1:17" ht="12.75">
      <c r="A13" s="12">
        <v>6</v>
      </c>
      <c r="B13" s="12" t="s">
        <v>12</v>
      </c>
      <c r="C13" s="13">
        <v>66</v>
      </c>
      <c r="D13" s="13">
        <v>3</v>
      </c>
      <c r="E13" s="13">
        <v>57</v>
      </c>
      <c r="F13" s="22">
        <f t="shared" si="2"/>
        <v>49</v>
      </c>
      <c r="G13" s="13">
        <v>0</v>
      </c>
      <c r="H13" s="13">
        <v>8</v>
      </c>
      <c r="I13" s="13">
        <v>8</v>
      </c>
      <c r="J13" s="13">
        <v>12</v>
      </c>
      <c r="K13" s="13">
        <v>9</v>
      </c>
      <c r="L13" s="13">
        <v>19</v>
      </c>
      <c r="M13" s="13">
        <v>1</v>
      </c>
      <c r="N13" s="15">
        <f t="shared" si="0"/>
        <v>57</v>
      </c>
      <c r="Q13" s="30"/>
    </row>
    <row r="14" spans="1:17" ht="12.75">
      <c r="A14" s="12">
        <v>7</v>
      </c>
      <c r="B14" s="12" t="s">
        <v>13</v>
      </c>
      <c r="C14" s="13">
        <v>47</v>
      </c>
      <c r="D14" s="13">
        <v>3</v>
      </c>
      <c r="E14" s="13">
        <v>31</v>
      </c>
      <c r="F14" s="22">
        <f t="shared" si="2"/>
        <v>27</v>
      </c>
      <c r="G14" s="13">
        <v>0</v>
      </c>
      <c r="H14" s="13">
        <v>4</v>
      </c>
      <c r="I14" s="13">
        <v>4</v>
      </c>
      <c r="J14" s="13">
        <v>11</v>
      </c>
      <c r="K14" s="13">
        <v>7</v>
      </c>
      <c r="L14" s="13">
        <v>5</v>
      </c>
      <c r="M14" s="13">
        <v>0</v>
      </c>
      <c r="N14" s="15">
        <f t="shared" si="0"/>
        <v>31</v>
      </c>
      <c r="Q14" s="30"/>
    </row>
    <row r="15" spans="1:17" ht="12.75">
      <c r="A15" s="12">
        <v>8</v>
      </c>
      <c r="B15" s="12" t="s">
        <v>14</v>
      </c>
      <c r="C15" s="13">
        <v>36</v>
      </c>
      <c r="D15" s="13">
        <v>2</v>
      </c>
      <c r="E15" s="13">
        <v>24</v>
      </c>
      <c r="F15" s="22">
        <f t="shared" si="2"/>
        <v>21</v>
      </c>
      <c r="G15" s="13">
        <v>1</v>
      </c>
      <c r="H15" s="13">
        <v>2</v>
      </c>
      <c r="I15" s="13">
        <v>7</v>
      </c>
      <c r="J15" s="13">
        <v>5</v>
      </c>
      <c r="K15" s="13">
        <v>5</v>
      </c>
      <c r="L15" s="13">
        <v>4</v>
      </c>
      <c r="M15" s="13">
        <v>0</v>
      </c>
      <c r="N15" s="15">
        <f t="shared" si="0"/>
        <v>24</v>
      </c>
      <c r="Q15" s="30"/>
    </row>
    <row r="16" spans="1:17" ht="12.75">
      <c r="A16" s="12">
        <v>9</v>
      </c>
      <c r="B16" s="12" t="s">
        <v>15</v>
      </c>
      <c r="C16" s="13">
        <v>33</v>
      </c>
      <c r="D16" s="13">
        <v>2</v>
      </c>
      <c r="E16" s="13">
        <v>16</v>
      </c>
      <c r="F16" s="22">
        <f t="shared" si="2"/>
        <v>12</v>
      </c>
      <c r="G16" s="13">
        <v>0</v>
      </c>
      <c r="H16" s="13">
        <v>4</v>
      </c>
      <c r="I16" s="13">
        <v>1</v>
      </c>
      <c r="J16" s="13">
        <v>2</v>
      </c>
      <c r="K16" s="13">
        <v>3</v>
      </c>
      <c r="L16" s="13">
        <v>6</v>
      </c>
      <c r="M16" s="13">
        <v>0</v>
      </c>
      <c r="N16" s="15">
        <f t="shared" si="0"/>
        <v>16</v>
      </c>
      <c r="Q16" s="30"/>
    </row>
    <row r="17" spans="1:17" ht="12.75">
      <c r="A17" s="12">
        <v>10</v>
      </c>
      <c r="B17" s="12" t="s">
        <v>16</v>
      </c>
      <c r="C17" s="13">
        <v>25</v>
      </c>
      <c r="D17" s="13">
        <v>1</v>
      </c>
      <c r="E17" s="13">
        <v>20</v>
      </c>
      <c r="F17" s="22">
        <f t="shared" si="2"/>
        <v>17</v>
      </c>
      <c r="G17" s="13">
        <v>0</v>
      </c>
      <c r="H17" s="13">
        <v>3</v>
      </c>
      <c r="I17" s="13">
        <v>6</v>
      </c>
      <c r="J17" s="13">
        <v>4</v>
      </c>
      <c r="K17" s="13">
        <v>3</v>
      </c>
      <c r="L17" s="13">
        <v>4</v>
      </c>
      <c r="M17" s="13">
        <v>0</v>
      </c>
      <c r="N17" s="15">
        <f t="shared" si="0"/>
        <v>20</v>
      </c>
      <c r="Q17" s="30"/>
    </row>
    <row r="18" spans="1:17" ht="12.75">
      <c r="A18" s="12">
        <v>11</v>
      </c>
      <c r="B18" s="12" t="s">
        <v>17</v>
      </c>
      <c r="C18" s="13">
        <v>61</v>
      </c>
      <c r="D18" s="13">
        <v>4</v>
      </c>
      <c r="E18" s="13">
        <v>31</v>
      </c>
      <c r="F18" s="22">
        <f t="shared" si="2"/>
        <v>26</v>
      </c>
      <c r="G18" s="13">
        <v>1</v>
      </c>
      <c r="H18" s="13">
        <v>4</v>
      </c>
      <c r="I18" s="13">
        <v>6</v>
      </c>
      <c r="J18" s="13">
        <v>5</v>
      </c>
      <c r="K18" s="13">
        <v>8</v>
      </c>
      <c r="L18" s="13">
        <v>7</v>
      </c>
      <c r="M18" s="13">
        <v>0</v>
      </c>
      <c r="N18" s="15">
        <f t="shared" si="0"/>
        <v>31</v>
      </c>
      <c r="Q18" s="30"/>
    </row>
    <row r="19" spans="1:17" ht="12.75">
      <c r="A19" s="12">
        <v>12</v>
      </c>
      <c r="B19" s="12" t="s">
        <v>18</v>
      </c>
      <c r="C19" s="13">
        <v>21</v>
      </c>
      <c r="D19" s="13">
        <v>2</v>
      </c>
      <c r="E19" s="13">
        <v>8</v>
      </c>
      <c r="F19" s="22">
        <f t="shared" si="2"/>
        <v>5</v>
      </c>
      <c r="G19" s="13">
        <v>1</v>
      </c>
      <c r="H19" s="13">
        <v>2</v>
      </c>
      <c r="I19" s="13">
        <v>1</v>
      </c>
      <c r="J19" s="13">
        <v>1</v>
      </c>
      <c r="K19" s="13">
        <v>1</v>
      </c>
      <c r="L19" s="13">
        <v>2</v>
      </c>
      <c r="M19" s="13">
        <v>0</v>
      </c>
      <c r="N19" s="15">
        <f t="shared" si="0"/>
        <v>8</v>
      </c>
      <c r="Q19" s="30"/>
    </row>
    <row r="20" spans="2:17" s="20" customFormat="1" ht="12.75">
      <c r="B20" s="14" t="s">
        <v>26</v>
      </c>
      <c r="C20" s="37">
        <f aca="true" t="shared" si="3" ref="C20:N20">SUM(C9:C19)</f>
        <v>438</v>
      </c>
      <c r="D20" s="37">
        <f t="shared" si="3"/>
        <v>25</v>
      </c>
      <c r="E20" s="37">
        <f t="shared" si="3"/>
        <v>280</v>
      </c>
      <c r="F20" s="37">
        <f t="shared" si="3"/>
        <v>237</v>
      </c>
      <c r="G20" s="37">
        <f t="shared" si="3"/>
        <v>4</v>
      </c>
      <c r="H20" s="37">
        <f t="shared" si="3"/>
        <v>39</v>
      </c>
      <c r="I20" s="37">
        <f t="shared" si="3"/>
        <v>42</v>
      </c>
      <c r="J20" s="37">
        <f t="shared" si="3"/>
        <v>61</v>
      </c>
      <c r="K20" s="37">
        <f t="shared" si="3"/>
        <v>55</v>
      </c>
      <c r="L20" s="37">
        <f t="shared" si="3"/>
        <v>72</v>
      </c>
      <c r="M20" s="37">
        <f t="shared" si="3"/>
        <v>7</v>
      </c>
      <c r="N20" s="14">
        <f t="shared" si="3"/>
        <v>280</v>
      </c>
      <c r="Q20" s="29"/>
    </row>
    <row r="21" ht="12.75">
      <c r="Q21" s="30"/>
    </row>
    <row r="22" spans="2:17" s="20" customFormat="1" ht="12.75">
      <c r="B22" s="38" t="s">
        <v>27</v>
      </c>
      <c r="C22" s="39">
        <f>C8+C20</f>
        <v>1121</v>
      </c>
      <c r="D22" s="39">
        <f>D8+D20</f>
        <v>56</v>
      </c>
      <c r="E22" s="39">
        <f aca="true" t="shared" si="4" ref="E22:N22">E8+E20</f>
        <v>900</v>
      </c>
      <c r="F22" s="39">
        <f t="shared" si="4"/>
        <v>714</v>
      </c>
      <c r="G22" s="39">
        <f t="shared" si="4"/>
        <v>45</v>
      </c>
      <c r="H22" s="39">
        <f t="shared" si="4"/>
        <v>141</v>
      </c>
      <c r="I22" s="39">
        <f t="shared" si="4"/>
        <v>149</v>
      </c>
      <c r="J22" s="39">
        <f t="shared" si="4"/>
        <v>184</v>
      </c>
      <c r="K22" s="39">
        <f t="shared" si="4"/>
        <v>176</v>
      </c>
      <c r="L22" s="39">
        <f t="shared" si="4"/>
        <v>185</v>
      </c>
      <c r="M22" s="39">
        <f t="shared" si="4"/>
        <v>20</v>
      </c>
      <c r="N22" s="39">
        <f t="shared" si="4"/>
        <v>900</v>
      </c>
      <c r="Q22" s="29"/>
    </row>
    <row r="23" spans="14:17" ht="12.75">
      <c r="N23" s="21"/>
      <c r="Q23" s="30"/>
    </row>
    <row r="24" ht="12.75">
      <c r="N24" s="21"/>
    </row>
    <row r="25" ht="12.75">
      <c r="N25" s="21"/>
    </row>
    <row r="26" spans="2:16" ht="12.75">
      <c r="B26" s="21"/>
      <c r="C26" s="2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ht="12.75">
      <c r="B27" s="21"/>
      <c r="C27" s="2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ht="12.75">
      <c r="B28" s="21"/>
      <c r="C28" s="2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ht="12.75">
      <c r="B29" s="21"/>
      <c r="C29" s="2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ht="12.75">
      <c r="B30" s="21"/>
      <c r="C30" s="2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2:16" ht="12.75">
      <c r="B31" s="21"/>
      <c r="C31" s="2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ht="12.75">
      <c r="B32" s="21"/>
      <c r="C32" s="2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2:16" ht="12.75">
      <c r="B33" s="21"/>
      <c r="C33" s="2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ht="12.75">
      <c r="B34" s="21"/>
      <c r="C34" s="2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ht="12.75">
      <c r="B35" s="21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2.75">
      <c r="B36" s="21"/>
      <c r="C36" s="2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6" ht="12.75">
      <c r="B37" s="21"/>
      <c r="C37" s="2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2:16" ht="12.75">
      <c r="B38" s="21"/>
      <c r="C38" s="2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2:16" ht="12.75">
      <c r="B39" s="21"/>
      <c r="C39" s="2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 ht="12.75">
      <c r="B40" s="21"/>
      <c r="C40" s="2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ht="12.75">
      <c r="B41" s="21"/>
      <c r="C41" s="2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ht="12.75">
      <c r="B42" s="21"/>
      <c r="C42" s="2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ht="12.75">
      <c r="B43" s="21"/>
      <c r="C43" s="2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ht="12.75">
      <c r="N44" s="21"/>
    </row>
    <row r="45" ht="12.75">
      <c r="N45" s="21"/>
    </row>
    <row r="46" ht="12.75">
      <c r="N46" s="21"/>
    </row>
    <row r="47" ht="12.75">
      <c r="N47" s="21"/>
    </row>
    <row r="48" ht="12.75">
      <c r="N48" s="21"/>
    </row>
    <row r="49" ht="12.75">
      <c r="N49" s="21"/>
    </row>
    <row r="50" ht="12.75">
      <c r="N50" s="21"/>
    </row>
    <row r="51" ht="12.75">
      <c r="N51" s="21"/>
    </row>
    <row r="52" ht="12.75">
      <c r="N52" s="21"/>
    </row>
    <row r="53" ht="12.75">
      <c r="N53" s="21"/>
    </row>
    <row r="54" ht="12.75">
      <c r="N54" s="21"/>
    </row>
    <row r="55" ht="12.75">
      <c r="N55" s="21"/>
    </row>
    <row r="56" ht="12.75">
      <c r="N56" s="21"/>
    </row>
    <row r="57" ht="12.75">
      <c r="N57" s="21"/>
    </row>
    <row r="58" ht="12.75">
      <c r="N58" s="21"/>
    </row>
    <row r="59" ht="12.75">
      <c r="N59" s="21"/>
    </row>
    <row r="60" ht="12.75">
      <c r="N60" s="21"/>
    </row>
    <row r="61" ht="12.75">
      <c r="N61" s="21"/>
    </row>
    <row r="62" ht="12.75">
      <c r="N62" s="21"/>
    </row>
    <row r="63" ht="12.75">
      <c r="N63" s="21"/>
    </row>
    <row r="64" ht="12.75">
      <c r="N64" s="21"/>
    </row>
    <row r="65" ht="12.75">
      <c r="N65" s="21"/>
    </row>
    <row r="66" ht="12.75">
      <c r="N66" s="21"/>
    </row>
  </sheetData>
  <sheetProtection/>
  <mergeCells count="1">
    <mergeCell ref="C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140625" style="49" customWidth="1"/>
    <col min="2" max="2" width="42.00390625" style="49" customWidth="1"/>
    <col min="3" max="3" width="12.140625" style="50" customWidth="1"/>
    <col min="4" max="4" width="14.140625" style="50" customWidth="1"/>
    <col min="5" max="5" width="12.421875" style="52" customWidth="1"/>
    <col min="6" max="6" width="9.8515625" style="50" customWidth="1"/>
    <col min="7" max="7" width="10.8515625" style="52" customWidth="1"/>
    <col min="8" max="8" width="9.7109375" style="52" customWidth="1"/>
    <col min="9" max="9" width="8.8515625" style="52" customWidth="1"/>
    <col min="10" max="11" width="10.28125" style="52" customWidth="1"/>
    <col min="12" max="16384" width="9.140625" style="49" customWidth="1"/>
  </cols>
  <sheetData>
    <row r="1" spans="1:11" ht="12.75" customHeight="1">
      <c r="A1" s="83" t="s">
        <v>80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2.75">
      <c r="A2" s="2"/>
      <c r="B2" s="2"/>
      <c r="C2" s="3"/>
      <c r="D2" s="3"/>
      <c r="E2" s="4"/>
      <c r="F2" s="3"/>
      <c r="G2" s="4"/>
      <c r="H2" s="4"/>
      <c r="I2" s="74"/>
      <c r="J2" s="74"/>
      <c r="K2" s="74"/>
    </row>
    <row r="3" spans="1:11" s="51" customFormat="1" ht="38.25">
      <c r="A3" s="5"/>
      <c r="B3" s="5"/>
      <c r="C3" s="6" t="s">
        <v>23</v>
      </c>
      <c r="D3" s="6" t="s">
        <v>65</v>
      </c>
      <c r="E3" s="28" t="s">
        <v>19</v>
      </c>
      <c r="F3" s="6" t="s">
        <v>20</v>
      </c>
      <c r="G3" s="28" t="s">
        <v>21</v>
      </c>
      <c r="H3" s="6" t="s">
        <v>22</v>
      </c>
      <c r="I3" s="6" t="s">
        <v>74</v>
      </c>
      <c r="J3" s="6" t="s">
        <v>25</v>
      </c>
      <c r="K3" s="6" t="s">
        <v>75</v>
      </c>
    </row>
    <row r="4" spans="1:11" ht="12.75">
      <c r="A4" s="2">
        <v>1</v>
      </c>
      <c r="B4" s="69" t="s">
        <v>67</v>
      </c>
      <c r="C4" s="3">
        <v>211</v>
      </c>
      <c r="D4" s="3">
        <v>120</v>
      </c>
      <c r="E4" s="7">
        <v>26904</v>
      </c>
      <c r="F4" s="8">
        <v>17292</v>
      </c>
      <c r="G4" s="8">
        <v>9612</v>
      </c>
      <c r="H4" s="4">
        <v>4272</v>
      </c>
      <c r="I4" s="24">
        <f>H4*100/G4</f>
        <v>44.44444444444444</v>
      </c>
      <c r="J4" s="4">
        <f>G4-H4</f>
        <v>5340</v>
      </c>
      <c r="K4" s="25">
        <f>J4*100/G4</f>
        <v>55.55555555555556</v>
      </c>
    </row>
    <row r="5" spans="1:11" ht="12.75">
      <c r="A5" s="2">
        <v>2</v>
      </c>
      <c r="B5" s="69" t="s">
        <v>68</v>
      </c>
      <c r="C5" s="3">
        <v>213</v>
      </c>
      <c r="D5" s="3">
        <v>107</v>
      </c>
      <c r="E5" s="7">
        <v>24989</v>
      </c>
      <c r="F5" s="3">
        <v>18805</v>
      </c>
      <c r="G5" s="4">
        <v>6184</v>
      </c>
      <c r="H5" s="4">
        <v>4629</v>
      </c>
      <c r="I5" s="24">
        <f aca="true" t="shared" si="0" ref="I5:I19">H5*100/G5</f>
        <v>74.85446313065977</v>
      </c>
      <c r="J5" s="4">
        <f aca="true" t="shared" si="1" ref="J5:J19">G5-H5</f>
        <v>1555</v>
      </c>
      <c r="K5" s="25">
        <f aca="true" t="shared" si="2" ref="K5:K19">J5*100/G5</f>
        <v>25.145536869340233</v>
      </c>
    </row>
    <row r="6" spans="1:11" ht="12.75">
      <c r="A6" s="2">
        <v>3</v>
      </c>
      <c r="B6" s="69" t="s">
        <v>69</v>
      </c>
      <c r="C6" s="3">
        <v>213</v>
      </c>
      <c r="D6" s="3">
        <v>134</v>
      </c>
      <c r="E6" s="7">
        <v>31410</v>
      </c>
      <c r="F6" s="3">
        <v>23471</v>
      </c>
      <c r="G6" s="4">
        <v>7939</v>
      </c>
      <c r="H6" s="4">
        <v>2828</v>
      </c>
      <c r="I6" s="24">
        <f t="shared" si="0"/>
        <v>35.621614812948735</v>
      </c>
      <c r="J6" s="4">
        <f t="shared" si="1"/>
        <v>5111</v>
      </c>
      <c r="K6" s="25">
        <f t="shared" si="2"/>
        <v>64.37838518705126</v>
      </c>
    </row>
    <row r="7" spans="1:11" ht="12.75">
      <c r="A7" s="2">
        <v>4</v>
      </c>
      <c r="B7" s="69" t="s">
        <v>70</v>
      </c>
      <c r="C7" s="3">
        <v>215</v>
      </c>
      <c r="D7" s="3">
        <v>106</v>
      </c>
      <c r="E7" s="7">
        <v>24479</v>
      </c>
      <c r="F7" s="3">
        <v>19681</v>
      </c>
      <c r="G7" s="4">
        <v>4798</v>
      </c>
      <c r="H7" s="4">
        <v>3323</v>
      </c>
      <c r="I7" s="24">
        <f t="shared" si="0"/>
        <v>69.2580241767403</v>
      </c>
      <c r="J7" s="4">
        <f t="shared" si="1"/>
        <v>1475</v>
      </c>
      <c r="K7" s="25">
        <f t="shared" si="2"/>
        <v>30.74197582325969</v>
      </c>
    </row>
    <row r="8" spans="1:11" ht="12.75">
      <c r="A8" s="2">
        <v>5</v>
      </c>
      <c r="B8" s="69" t="s">
        <v>71</v>
      </c>
      <c r="C8" s="3">
        <v>181</v>
      </c>
      <c r="D8" s="3">
        <v>94</v>
      </c>
      <c r="E8" s="7">
        <v>22253</v>
      </c>
      <c r="F8" s="3">
        <v>17152</v>
      </c>
      <c r="G8" s="4">
        <v>5101</v>
      </c>
      <c r="H8" s="4">
        <v>2100</v>
      </c>
      <c r="I8" s="24">
        <f t="shared" si="0"/>
        <v>41.16839835326407</v>
      </c>
      <c r="J8" s="4">
        <f t="shared" si="1"/>
        <v>3001</v>
      </c>
      <c r="K8" s="25">
        <f t="shared" si="2"/>
        <v>58.83160164673593</v>
      </c>
    </row>
    <row r="9" spans="1:11" ht="12.75">
      <c r="A9" s="2">
        <v>7</v>
      </c>
      <c r="B9" s="26" t="s">
        <v>49</v>
      </c>
      <c r="C9" s="3">
        <v>174</v>
      </c>
      <c r="D9" s="3">
        <v>11</v>
      </c>
      <c r="E9" s="7">
        <v>2583</v>
      </c>
      <c r="F9" s="3">
        <v>1990</v>
      </c>
      <c r="G9" s="4">
        <v>593</v>
      </c>
      <c r="H9" s="4">
        <v>420</v>
      </c>
      <c r="I9" s="24">
        <f t="shared" si="0"/>
        <v>70.82630691399663</v>
      </c>
      <c r="J9" s="4">
        <f t="shared" si="1"/>
        <v>173</v>
      </c>
      <c r="K9" s="25">
        <f t="shared" si="2"/>
        <v>29.17369308600337</v>
      </c>
    </row>
    <row r="10" spans="1:11" ht="12.75">
      <c r="A10" s="2">
        <v>8</v>
      </c>
      <c r="B10" s="26" t="s">
        <v>52</v>
      </c>
      <c r="C10" s="3">
        <v>202</v>
      </c>
      <c r="D10" s="3">
        <v>10</v>
      </c>
      <c r="E10" s="7">
        <v>2315</v>
      </c>
      <c r="F10" s="3">
        <v>1605</v>
      </c>
      <c r="G10" s="4">
        <v>710</v>
      </c>
      <c r="H10" s="4">
        <v>334</v>
      </c>
      <c r="I10" s="24">
        <f t="shared" si="0"/>
        <v>47.04225352112676</v>
      </c>
      <c r="J10" s="4">
        <f t="shared" si="1"/>
        <v>376</v>
      </c>
      <c r="K10" s="25">
        <f t="shared" si="2"/>
        <v>52.95774647887324</v>
      </c>
    </row>
    <row r="11" spans="1:11" ht="12.75">
      <c r="A11" s="2">
        <v>9</v>
      </c>
      <c r="B11" s="26" t="s">
        <v>51</v>
      </c>
      <c r="C11" s="3">
        <v>584</v>
      </c>
      <c r="D11" s="3">
        <v>50</v>
      </c>
      <c r="E11" s="66">
        <v>10928</v>
      </c>
      <c r="F11" s="3">
        <v>7697</v>
      </c>
      <c r="G11" s="4">
        <v>3231</v>
      </c>
      <c r="H11" s="4">
        <v>2459</v>
      </c>
      <c r="I11" s="24">
        <f t="shared" si="0"/>
        <v>76.10646858557722</v>
      </c>
      <c r="J11" s="4">
        <f t="shared" si="1"/>
        <v>772</v>
      </c>
      <c r="K11" s="25">
        <f t="shared" si="2"/>
        <v>23.893531414422778</v>
      </c>
    </row>
    <row r="12" spans="1:11" s="62" customFormat="1" ht="12.75">
      <c r="A12" s="26">
        <v>10</v>
      </c>
      <c r="B12" s="26" t="s">
        <v>11</v>
      </c>
      <c r="C12" s="27">
        <v>539</v>
      </c>
      <c r="D12" s="27">
        <v>16</v>
      </c>
      <c r="E12" s="65">
        <v>3895</v>
      </c>
      <c r="F12" s="64">
        <v>3441</v>
      </c>
      <c r="G12" s="61">
        <v>454</v>
      </c>
      <c r="H12" s="61">
        <v>336</v>
      </c>
      <c r="I12" s="25">
        <f t="shared" si="0"/>
        <v>74.00881057268722</v>
      </c>
      <c r="J12" s="61">
        <f t="shared" si="1"/>
        <v>118</v>
      </c>
      <c r="K12" s="25">
        <f t="shared" si="2"/>
        <v>25.991189427312776</v>
      </c>
    </row>
    <row r="13" spans="1:11" s="62" customFormat="1" ht="12.75">
      <c r="A13" s="26">
        <v>11</v>
      </c>
      <c r="B13" s="26" t="s">
        <v>12</v>
      </c>
      <c r="C13" s="27">
        <v>202</v>
      </c>
      <c r="D13" s="27">
        <v>46</v>
      </c>
      <c r="E13" s="60">
        <v>11185</v>
      </c>
      <c r="F13" s="27">
        <v>8783</v>
      </c>
      <c r="G13" s="61">
        <v>2402</v>
      </c>
      <c r="H13" s="61">
        <v>1205</v>
      </c>
      <c r="I13" s="25">
        <f t="shared" si="0"/>
        <v>50.16652789342215</v>
      </c>
      <c r="J13" s="61">
        <f t="shared" si="1"/>
        <v>1197</v>
      </c>
      <c r="K13" s="25">
        <f t="shared" si="2"/>
        <v>49.83347210657785</v>
      </c>
    </row>
    <row r="14" spans="1:11" s="62" customFormat="1" ht="12.75">
      <c r="A14" s="26">
        <v>12</v>
      </c>
      <c r="B14" s="26" t="s">
        <v>66</v>
      </c>
      <c r="C14" s="27">
        <v>401</v>
      </c>
      <c r="D14" s="27">
        <v>29</v>
      </c>
      <c r="E14" s="65">
        <v>6422</v>
      </c>
      <c r="F14" s="27">
        <v>5328</v>
      </c>
      <c r="G14" s="61">
        <v>1094</v>
      </c>
      <c r="H14" s="61">
        <v>661</v>
      </c>
      <c r="I14" s="25">
        <f t="shared" si="0"/>
        <v>60.42047531992687</v>
      </c>
      <c r="J14" s="61">
        <f t="shared" si="1"/>
        <v>433</v>
      </c>
      <c r="K14" s="25">
        <f t="shared" si="2"/>
        <v>39.57952468007313</v>
      </c>
    </row>
    <row r="15" spans="1:11" ht="12.75">
      <c r="A15" s="2">
        <v>13</v>
      </c>
      <c r="B15" s="26" t="s">
        <v>14</v>
      </c>
      <c r="C15" s="3">
        <v>200</v>
      </c>
      <c r="D15" s="3">
        <v>22</v>
      </c>
      <c r="E15" s="7">
        <v>5183</v>
      </c>
      <c r="F15" s="3">
        <v>4120</v>
      </c>
      <c r="G15" s="4">
        <v>1063</v>
      </c>
      <c r="H15" s="4">
        <v>495</v>
      </c>
      <c r="I15" s="24">
        <f t="shared" si="0"/>
        <v>46.56632173095014</v>
      </c>
      <c r="J15" s="4">
        <f t="shared" si="1"/>
        <v>568</v>
      </c>
      <c r="K15" s="25">
        <f t="shared" si="2"/>
        <v>53.43367826904986</v>
      </c>
    </row>
    <row r="16" spans="1:11" ht="12.75">
      <c r="A16" s="2">
        <v>14</v>
      </c>
      <c r="B16" s="26" t="s">
        <v>15</v>
      </c>
      <c r="C16" s="3">
        <v>200</v>
      </c>
      <c r="D16" s="3">
        <v>15</v>
      </c>
      <c r="E16" s="7">
        <v>3675</v>
      </c>
      <c r="F16" s="3">
        <v>2614</v>
      </c>
      <c r="G16" s="4">
        <v>1061</v>
      </c>
      <c r="H16" s="4">
        <v>295</v>
      </c>
      <c r="I16" s="24">
        <f t="shared" si="0"/>
        <v>27.803958529688973</v>
      </c>
      <c r="J16" s="4">
        <f t="shared" si="1"/>
        <v>766</v>
      </c>
      <c r="K16" s="25">
        <f t="shared" si="2"/>
        <v>72.19604147031103</v>
      </c>
    </row>
    <row r="17" spans="1:11" ht="12.75">
      <c r="A17" s="2">
        <v>15</v>
      </c>
      <c r="B17" s="26" t="s">
        <v>16</v>
      </c>
      <c r="C17" s="3">
        <v>192</v>
      </c>
      <c r="D17" s="3">
        <v>20</v>
      </c>
      <c r="E17" s="7">
        <v>4093</v>
      </c>
      <c r="F17" s="3">
        <v>3044</v>
      </c>
      <c r="G17" s="4">
        <v>1049</v>
      </c>
      <c r="H17" s="4">
        <v>653</v>
      </c>
      <c r="I17" s="24">
        <f t="shared" si="0"/>
        <v>62.24976167778837</v>
      </c>
      <c r="J17" s="4">
        <f t="shared" si="1"/>
        <v>396</v>
      </c>
      <c r="K17" s="25">
        <f t="shared" si="2"/>
        <v>37.75023832221163</v>
      </c>
    </row>
    <row r="18" spans="1:11" ht="12.75">
      <c r="A18" s="2">
        <v>17</v>
      </c>
      <c r="B18" s="26" t="s">
        <v>17</v>
      </c>
      <c r="C18" s="3">
        <v>373</v>
      </c>
      <c r="D18" s="3">
        <v>29</v>
      </c>
      <c r="E18" s="66">
        <v>6535</v>
      </c>
      <c r="F18" s="3">
        <v>5131</v>
      </c>
      <c r="G18" s="4">
        <v>1404</v>
      </c>
      <c r="H18" s="4">
        <v>754</v>
      </c>
      <c r="I18" s="24">
        <f t="shared" si="0"/>
        <v>53.7037037037037</v>
      </c>
      <c r="J18" s="4">
        <f t="shared" si="1"/>
        <v>650</v>
      </c>
      <c r="K18" s="25">
        <f t="shared" si="2"/>
        <v>46.2962962962963</v>
      </c>
    </row>
    <row r="19" spans="1:11" ht="12.75">
      <c r="A19" s="2">
        <v>18</v>
      </c>
      <c r="B19" s="26" t="s">
        <v>18</v>
      </c>
      <c r="C19" s="67">
        <v>385</v>
      </c>
      <c r="D19" s="3">
        <v>6</v>
      </c>
      <c r="E19" s="66">
        <v>1340</v>
      </c>
      <c r="F19" s="68">
        <v>1224</v>
      </c>
      <c r="G19" s="4">
        <v>116</v>
      </c>
      <c r="H19" s="4">
        <v>41</v>
      </c>
      <c r="I19" s="24">
        <f t="shared" si="0"/>
        <v>35.3448275862069</v>
      </c>
      <c r="J19" s="4">
        <f t="shared" si="1"/>
        <v>75</v>
      </c>
      <c r="K19" s="25">
        <f t="shared" si="2"/>
        <v>64.65517241379311</v>
      </c>
    </row>
    <row r="20" spans="1:11" s="53" customFormat="1" ht="12.75">
      <c r="A20" s="1"/>
      <c r="B20" s="1"/>
      <c r="C20" s="31">
        <f aca="true" t="shared" si="3" ref="C20:K20">SUM(C4:C19)</f>
        <v>4485</v>
      </c>
      <c r="D20" s="31">
        <f t="shared" si="3"/>
        <v>815</v>
      </c>
      <c r="E20" s="32">
        <f t="shared" si="3"/>
        <v>188189</v>
      </c>
      <c r="F20" s="31">
        <f t="shared" si="3"/>
        <v>141378</v>
      </c>
      <c r="G20" s="32">
        <f t="shared" si="3"/>
        <v>46811</v>
      </c>
      <c r="H20" s="32">
        <f t="shared" si="3"/>
        <v>24805</v>
      </c>
      <c r="I20" s="33">
        <f t="shared" si="3"/>
        <v>869.5863609531322</v>
      </c>
      <c r="J20" s="32">
        <f t="shared" si="3"/>
        <v>22006</v>
      </c>
      <c r="K20" s="34">
        <f t="shared" si="3"/>
        <v>730.4136390468678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.140625" style="49" customWidth="1"/>
    <col min="2" max="2" width="42.28125" style="49" customWidth="1"/>
    <col min="3" max="4" width="13.00390625" style="50" customWidth="1"/>
    <col min="5" max="5" width="12.8515625" style="52" customWidth="1"/>
    <col min="6" max="6" width="14.00390625" style="52" customWidth="1"/>
    <col min="7" max="46" width="9.140625" style="49" customWidth="1"/>
    <col min="47" max="16384" width="9.140625" style="79" customWidth="1"/>
  </cols>
  <sheetData>
    <row r="1" spans="1:6" ht="12.75" customHeight="1">
      <c r="A1" s="86" t="s">
        <v>82</v>
      </c>
      <c r="B1" s="87"/>
      <c r="C1" s="87"/>
      <c r="D1" s="87"/>
      <c r="E1" s="87"/>
      <c r="F1" s="88"/>
    </row>
    <row r="2" spans="1:6" s="51" customFormat="1" ht="63.75">
      <c r="A2" s="5"/>
      <c r="B2" s="5"/>
      <c r="C2" s="63" t="s">
        <v>24</v>
      </c>
      <c r="D2" s="63" t="s">
        <v>78</v>
      </c>
      <c r="E2" s="63" t="s">
        <v>77</v>
      </c>
      <c r="F2" s="63" t="s">
        <v>76</v>
      </c>
    </row>
    <row r="3" spans="1:6" ht="12.75">
      <c r="A3" s="2">
        <v>1</v>
      </c>
      <c r="B3" s="69" t="s">
        <v>67</v>
      </c>
      <c r="C3" s="23">
        <v>116</v>
      </c>
      <c r="D3" s="23">
        <v>498</v>
      </c>
      <c r="E3" s="61">
        <v>4272</v>
      </c>
      <c r="F3" s="25">
        <v>37</v>
      </c>
    </row>
    <row r="4" spans="1:6" ht="12.75">
      <c r="A4" s="2">
        <v>2</v>
      </c>
      <c r="B4" s="69" t="s">
        <v>68</v>
      </c>
      <c r="C4" s="23">
        <v>118</v>
      </c>
      <c r="D4" s="23">
        <v>414</v>
      </c>
      <c r="E4" s="61">
        <v>4629</v>
      </c>
      <c r="F4" s="25">
        <v>39</v>
      </c>
    </row>
    <row r="5" spans="1:6" ht="12.75">
      <c r="A5" s="2">
        <v>3</v>
      </c>
      <c r="B5" s="69" t="s">
        <v>69</v>
      </c>
      <c r="C5" s="23">
        <v>144</v>
      </c>
      <c r="D5" s="23">
        <v>368</v>
      </c>
      <c r="E5" s="61">
        <v>2828</v>
      </c>
      <c r="F5" s="25">
        <v>20</v>
      </c>
    </row>
    <row r="6" spans="1:6" ht="12.75">
      <c r="A6" s="2">
        <v>4</v>
      </c>
      <c r="B6" s="69" t="s">
        <v>70</v>
      </c>
      <c r="C6" s="23">
        <v>118</v>
      </c>
      <c r="D6" s="23">
        <v>317</v>
      </c>
      <c r="E6" s="61">
        <v>3323</v>
      </c>
      <c r="F6" s="25">
        <v>28</v>
      </c>
    </row>
    <row r="7" spans="1:6" ht="12.75">
      <c r="A7" s="2">
        <v>5</v>
      </c>
      <c r="B7" s="69" t="s">
        <v>71</v>
      </c>
      <c r="C7" s="23">
        <v>124</v>
      </c>
      <c r="D7" s="23">
        <v>360</v>
      </c>
      <c r="E7" s="61">
        <v>2100</v>
      </c>
      <c r="F7" s="25">
        <v>17</v>
      </c>
    </row>
    <row r="8" spans="1:6" ht="12.75">
      <c r="A8" s="2"/>
      <c r="B8" s="26"/>
      <c r="C8" s="27"/>
      <c r="D8" s="27"/>
      <c r="E8" s="61"/>
      <c r="F8" s="25"/>
    </row>
    <row r="9" spans="1:6" ht="12.75">
      <c r="A9" s="2">
        <v>7</v>
      </c>
      <c r="B9" s="26" t="s">
        <v>49</v>
      </c>
      <c r="C9" s="23">
        <v>13</v>
      </c>
      <c r="D9" s="23">
        <v>46</v>
      </c>
      <c r="E9" s="61"/>
      <c r="F9" s="25">
        <v>0</v>
      </c>
    </row>
    <row r="10" spans="1:6" ht="12.75">
      <c r="A10" s="2">
        <v>8</v>
      </c>
      <c r="B10" s="26" t="s">
        <v>52</v>
      </c>
      <c r="C10" s="23">
        <v>9</v>
      </c>
      <c r="D10" s="23">
        <v>33</v>
      </c>
      <c r="E10" s="61">
        <v>334</v>
      </c>
      <c r="F10" s="25">
        <v>37</v>
      </c>
    </row>
    <row r="11" spans="1:6" ht="12.75">
      <c r="A11" s="2">
        <v>9</v>
      </c>
      <c r="B11" s="26" t="s">
        <v>51</v>
      </c>
      <c r="C11" s="23">
        <v>52</v>
      </c>
      <c r="D11" s="23">
        <v>189</v>
      </c>
      <c r="E11" s="61">
        <v>2459</v>
      </c>
      <c r="F11" s="25">
        <v>47</v>
      </c>
    </row>
    <row r="12" spans="1:6" ht="12.75">
      <c r="A12" s="2">
        <v>10</v>
      </c>
      <c r="B12" s="26" t="s">
        <v>11</v>
      </c>
      <c r="C12" s="23">
        <v>19</v>
      </c>
      <c r="D12" s="23">
        <v>78</v>
      </c>
      <c r="E12" s="61">
        <v>336</v>
      </c>
      <c r="F12" s="25">
        <v>18</v>
      </c>
    </row>
    <row r="13" spans="1:6" ht="12.75">
      <c r="A13" s="2">
        <v>11</v>
      </c>
      <c r="B13" s="26" t="s">
        <v>12</v>
      </c>
      <c r="C13" s="23">
        <v>57</v>
      </c>
      <c r="D13" s="23">
        <v>87</v>
      </c>
      <c r="E13" s="61">
        <v>1205</v>
      </c>
      <c r="F13" s="25">
        <v>21</v>
      </c>
    </row>
    <row r="14" spans="1:6" ht="12.75">
      <c r="A14" s="2">
        <v>12</v>
      </c>
      <c r="B14" s="26" t="s">
        <v>13</v>
      </c>
      <c r="C14" s="23">
        <v>31</v>
      </c>
      <c r="D14" s="23">
        <v>190</v>
      </c>
      <c r="E14" s="61">
        <v>661</v>
      </c>
      <c r="F14" s="25">
        <v>21</v>
      </c>
    </row>
    <row r="15" spans="1:6" ht="12.75">
      <c r="A15" s="2">
        <v>13</v>
      </c>
      <c r="B15" s="26" t="s">
        <v>14</v>
      </c>
      <c r="C15" s="23">
        <v>24</v>
      </c>
      <c r="D15" s="23">
        <v>100</v>
      </c>
      <c r="E15" s="61">
        <v>495</v>
      </c>
      <c r="F15" s="25">
        <v>21</v>
      </c>
    </row>
    <row r="16" spans="1:6" ht="12.75">
      <c r="A16" s="2">
        <v>14</v>
      </c>
      <c r="B16" s="26" t="s">
        <v>15</v>
      </c>
      <c r="C16" s="23">
        <v>16</v>
      </c>
      <c r="D16" s="23">
        <v>54</v>
      </c>
      <c r="E16" s="61">
        <v>295</v>
      </c>
      <c r="F16" s="25">
        <v>18</v>
      </c>
    </row>
    <row r="17" spans="1:6" ht="12.75">
      <c r="A17" s="2">
        <v>15</v>
      </c>
      <c r="B17" s="26" t="s">
        <v>16</v>
      </c>
      <c r="C17" s="23">
        <v>20</v>
      </c>
      <c r="D17" s="23">
        <v>83</v>
      </c>
      <c r="E17" s="61">
        <v>653</v>
      </c>
      <c r="F17" s="25">
        <v>33</v>
      </c>
    </row>
    <row r="18" spans="1:6" ht="12.75">
      <c r="A18" s="2">
        <v>16</v>
      </c>
      <c r="B18" s="26" t="s">
        <v>17</v>
      </c>
      <c r="C18" s="23">
        <v>31</v>
      </c>
      <c r="D18" s="23">
        <v>79</v>
      </c>
      <c r="E18" s="61">
        <v>754</v>
      </c>
      <c r="F18" s="25">
        <v>24</v>
      </c>
    </row>
    <row r="19" spans="1:6" ht="12.75">
      <c r="A19" s="2">
        <v>17</v>
      </c>
      <c r="B19" s="26" t="s">
        <v>18</v>
      </c>
      <c r="C19" s="23">
        <v>8</v>
      </c>
      <c r="D19" s="23">
        <v>8</v>
      </c>
      <c r="E19" s="61">
        <v>41</v>
      </c>
      <c r="F19" s="25">
        <v>5</v>
      </c>
    </row>
    <row r="20" spans="1:6" s="53" customFormat="1" ht="12.75">
      <c r="A20" s="75"/>
      <c r="B20" s="75" t="s">
        <v>81</v>
      </c>
      <c r="C20" s="76">
        <f>SUM(C3:C19)</f>
        <v>900</v>
      </c>
      <c r="D20" s="76">
        <v>2904</v>
      </c>
      <c r="E20" s="77">
        <f>SUM(E3:E19)</f>
        <v>24385</v>
      </c>
      <c r="F20" s="78">
        <v>386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B26" sqref="AB26"/>
    </sheetView>
  </sheetViews>
  <sheetFormatPr defaultColWidth="9.140625" defaultRowHeight="12.75"/>
  <cols>
    <col min="1" max="1" width="4.8515625" style="16" customWidth="1"/>
    <col min="2" max="2" width="42.28125" style="16" customWidth="1"/>
    <col min="3" max="4" width="9.140625" style="17" customWidth="1"/>
    <col min="5" max="5" width="11.28125" style="17" customWidth="1"/>
    <col min="6" max="6" width="11.57421875" style="17" customWidth="1"/>
    <col min="7" max="8" width="9.140625" style="17" customWidth="1"/>
    <col min="9" max="9" width="10.28125" style="17" customWidth="1"/>
    <col min="10" max="27" width="9.140625" style="17" customWidth="1"/>
    <col min="28" max="16384" width="9.140625" style="16" customWidth="1"/>
  </cols>
  <sheetData>
    <row r="1" spans="1:27" ht="16.5" thickBot="1">
      <c r="A1" s="89" t="s">
        <v>73</v>
      </c>
      <c r="B1" s="89"/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1"/>
    </row>
    <row r="2" spans="1:28" ht="23.25" customHeight="1">
      <c r="A2" s="100" t="s">
        <v>54</v>
      </c>
      <c r="B2" s="100"/>
      <c r="C2" s="102" t="s">
        <v>28</v>
      </c>
      <c r="D2" s="104" t="s">
        <v>72</v>
      </c>
      <c r="E2" s="92" t="s">
        <v>59</v>
      </c>
      <c r="F2" s="92"/>
      <c r="G2" s="92"/>
      <c r="H2" s="92"/>
      <c r="I2" s="92"/>
      <c r="J2" s="92"/>
      <c r="K2" s="92"/>
      <c r="L2" s="93"/>
      <c r="M2" s="94" t="s">
        <v>57</v>
      </c>
      <c r="N2" s="95"/>
      <c r="O2" s="95"/>
      <c r="P2" s="95"/>
      <c r="Q2" s="95"/>
      <c r="R2" s="95"/>
      <c r="S2" s="95"/>
      <c r="T2" s="95"/>
      <c r="U2" s="96"/>
      <c r="V2" s="97" t="s">
        <v>58</v>
      </c>
      <c r="W2" s="98"/>
      <c r="X2" s="98"/>
      <c r="Y2" s="98"/>
      <c r="Z2" s="98"/>
      <c r="AA2" s="99"/>
      <c r="AB2" s="47"/>
    </row>
    <row r="3" spans="1:28" ht="48">
      <c r="A3" s="101"/>
      <c r="B3" s="101"/>
      <c r="C3" s="103"/>
      <c r="D3" s="105"/>
      <c r="E3" s="47" t="s">
        <v>44</v>
      </c>
      <c r="F3" s="19" t="s">
        <v>62</v>
      </c>
      <c r="G3" s="19" t="s">
        <v>46</v>
      </c>
      <c r="H3" s="19" t="s">
        <v>45</v>
      </c>
      <c r="I3" s="19" t="s">
        <v>47</v>
      </c>
      <c r="J3" s="19" t="s">
        <v>48</v>
      </c>
      <c r="K3" s="18" t="s">
        <v>42</v>
      </c>
      <c r="L3" s="41" t="s">
        <v>43</v>
      </c>
      <c r="M3" s="45" t="s">
        <v>30</v>
      </c>
      <c r="N3" s="17" t="s">
        <v>31</v>
      </c>
      <c r="O3" s="17" t="s">
        <v>60</v>
      </c>
      <c r="P3" s="17" t="s">
        <v>61</v>
      </c>
      <c r="Q3" s="17" t="s">
        <v>32</v>
      </c>
      <c r="R3" s="17" t="s">
        <v>33</v>
      </c>
      <c r="S3" s="17" t="s">
        <v>34</v>
      </c>
      <c r="T3" s="17" t="s">
        <v>35</v>
      </c>
      <c r="U3" s="46" t="s">
        <v>36</v>
      </c>
      <c r="V3" s="45" t="s">
        <v>55</v>
      </c>
      <c r="W3" s="17" t="s">
        <v>37</v>
      </c>
      <c r="X3" s="17" t="s">
        <v>38</v>
      </c>
      <c r="Y3" s="17" t="s">
        <v>39</v>
      </c>
      <c r="Z3" s="17" t="s">
        <v>40</v>
      </c>
      <c r="AA3" s="46" t="s">
        <v>41</v>
      </c>
      <c r="AB3" s="47"/>
    </row>
    <row r="4" spans="1:28" ht="12">
      <c r="A4" s="16">
        <v>1</v>
      </c>
      <c r="B4" s="69" t="s">
        <v>67</v>
      </c>
      <c r="E4" s="70"/>
      <c r="L4" s="43"/>
      <c r="M4" s="42"/>
      <c r="U4" s="43"/>
      <c r="V4" s="42"/>
      <c r="AA4" s="43"/>
      <c r="AB4" s="47"/>
    </row>
    <row r="5" spans="1:28" ht="12">
      <c r="A5" s="16">
        <v>2</v>
      </c>
      <c r="B5" s="69" t="s">
        <v>68</v>
      </c>
      <c r="E5" s="70"/>
      <c r="L5" s="43"/>
      <c r="M5" s="42"/>
      <c r="U5" s="43"/>
      <c r="V5" s="42"/>
      <c r="AA5" s="43"/>
      <c r="AB5" s="47"/>
    </row>
    <row r="6" spans="1:28" ht="12">
      <c r="A6" s="16">
        <v>3</v>
      </c>
      <c r="B6" s="69" t="s">
        <v>69</v>
      </c>
      <c r="E6" s="70"/>
      <c r="L6" s="43"/>
      <c r="M6" s="42"/>
      <c r="U6" s="43"/>
      <c r="V6" s="42"/>
      <c r="AA6" s="43"/>
      <c r="AB6" s="47"/>
    </row>
    <row r="7" spans="1:28" ht="12">
      <c r="A7" s="16">
        <v>4</v>
      </c>
      <c r="B7" s="69" t="s">
        <v>70</v>
      </c>
      <c r="E7" s="70"/>
      <c r="L7" s="43"/>
      <c r="M7" s="42"/>
      <c r="U7" s="43"/>
      <c r="V7" s="42"/>
      <c r="AA7" s="43"/>
      <c r="AB7" s="47"/>
    </row>
    <row r="8" spans="1:28" ht="12">
      <c r="A8" s="16">
        <v>5</v>
      </c>
      <c r="B8" s="69" t="s">
        <v>71</v>
      </c>
      <c r="E8" s="70"/>
      <c r="L8" s="43"/>
      <c r="M8" s="42"/>
      <c r="U8" s="43"/>
      <c r="V8" s="42"/>
      <c r="AA8" s="43"/>
      <c r="AB8" s="47"/>
    </row>
    <row r="9" spans="2:28" ht="12">
      <c r="B9" s="54" t="s">
        <v>63</v>
      </c>
      <c r="C9" s="56">
        <v>63</v>
      </c>
      <c r="D9" s="56">
        <v>61</v>
      </c>
      <c r="E9" s="71">
        <v>48</v>
      </c>
      <c r="F9" s="56">
        <v>6</v>
      </c>
      <c r="G9" s="56">
        <v>6</v>
      </c>
      <c r="H9" s="56">
        <v>3</v>
      </c>
      <c r="I9" s="56">
        <v>1</v>
      </c>
      <c r="J9" s="56">
        <v>2</v>
      </c>
      <c r="K9" s="56">
        <v>13</v>
      </c>
      <c r="L9" s="57">
        <v>50</v>
      </c>
      <c r="M9" s="55">
        <v>2</v>
      </c>
      <c r="N9" s="56">
        <v>2</v>
      </c>
      <c r="O9" s="56">
        <v>6</v>
      </c>
      <c r="P9" s="56">
        <v>7</v>
      </c>
      <c r="Q9" s="56">
        <v>5</v>
      </c>
      <c r="R9" s="56">
        <v>16</v>
      </c>
      <c r="S9" s="56">
        <v>16</v>
      </c>
      <c r="T9" s="56">
        <v>4</v>
      </c>
      <c r="U9" s="57">
        <v>5</v>
      </c>
      <c r="V9" s="55">
        <v>2</v>
      </c>
      <c r="W9" s="56">
        <v>2</v>
      </c>
      <c r="X9" s="56">
        <v>4</v>
      </c>
      <c r="Y9" s="56">
        <v>8</v>
      </c>
      <c r="Z9" s="56">
        <v>5</v>
      </c>
      <c r="AA9" s="57">
        <v>42</v>
      </c>
      <c r="AB9" s="47"/>
    </row>
    <row r="10" spans="1:28" ht="12">
      <c r="A10" s="16">
        <v>7</v>
      </c>
      <c r="B10" s="16" t="s">
        <v>49</v>
      </c>
      <c r="C10" s="17">
        <v>2</v>
      </c>
      <c r="D10" s="17">
        <v>0</v>
      </c>
      <c r="E10" s="70">
        <v>2</v>
      </c>
      <c r="L10" s="43">
        <v>2</v>
      </c>
      <c r="M10" s="42">
        <v>1</v>
      </c>
      <c r="S10" s="17">
        <v>1</v>
      </c>
      <c r="U10" s="43"/>
      <c r="V10" s="42">
        <v>1</v>
      </c>
      <c r="AA10" s="43">
        <v>1</v>
      </c>
      <c r="AB10" s="47"/>
    </row>
    <row r="11" spans="1:28" ht="12">
      <c r="A11" s="16">
        <v>8</v>
      </c>
      <c r="B11" s="16" t="s">
        <v>52</v>
      </c>
      <c r="C11" s="17">
        <v>2</v>
      </c>
      <c r="D11" s="17">
        <v>2</v>
      </c>
      <c r="E11" s="70">
        <v>1</v>
      </c>
      <c r="F11" s="17">
        <v>1</v>
      </c>
      <c r="L11" s="43">
        <v>2</v>
      </c>
      <c r="M11" s="42"/>
      <c r="T11" s="17">
        <v>1</v>
      </c>
      <c r="U11" s="43">
        <v>1</v>
      </c>
      <c r="V11" s="42"/>
      <c r="AA11" s="43">
        <v>2</v>
      </c>
      <c r="AB11" s="47"/>
    </row>
    <row r="12" spans="1:28" ht="12">
      <c r="A12" s="16">
        <v>9</v>
      </c>
      <c r="B12" s="16" t="s">
        <v>53</v>
      </c>
      <c r="C12" s="17">
        <v>9</v>
      </c>
      <c r="D12" s="17">
        <v>9</v>
      </c>
      <c r="E12" s="70">
        <v>6</v>
      </c>
      <c r="F12" s="17">
        <v>1</v>
      </c>
      <c r="G12" s="17">
        <v>1</v>
      </c>
      <c r="H12" s="17">
        <v>1</v>
      </c>
      <c r="K12" s="17">
        <v>3</v>
      </c>
      <c r="L12" s="43">
        <v>6</v>
      </c>
      <c r="M12" s="42"/>
      <c r="R12" s="17">
        <v>3</v>
      </c>
      <c r="S12" s="17">
        <v>2</v>
      </c>
      <c r="T12" s="17">
        <v>2</v>
      </c>
      <c r="U12" s="43">
        <v>2</v>
      </c>
      <c r="V12" s="42"/>
      <c r="AA12" s="43">
        <v>9</v>
      </c>
      <c r="AB12" s="47"/>
    </row>
    <row r="13" spans="1:28" ht="12">
      <c r="A13" s="16">
        <v>10</v>
      </c>
      <c r="B13" s="16" t="s">
        <v>11</v>
      </c>
      <c r="C13" s="17">
        <v>3</v>
      </c>
      <c r="D13" s="17">
        <v>3</v>
      </c>
      <c r="E13" s="70">
        <v>2</v>
      </c>
      <c r="F13" s="17">
        <v>1</v>
      </c>
      <c r="K13" s="17">
        <v>1</v>
      </c>
      <c r="L13" s="43">
        <v>2</v>
      </c>
      <c r="M13" s="42"/>
      <c r="Q13" s="17">
        <v>1</v>
      </c>
      <c r="R13" s="17">
        <v>2</v>
      </c>
      <c r="U13" s="43"/>
      <c r="V13" s="42"/>
      <c r="Z13" s="17">
        <v>1</v>
      </c>
      <c r="AA13" s="43">
        <v>2</v>
      </c>
      <c r="AB13" s="47"/>
    </row>
    <row r="14" spans="1:28" ht="12">
      <c r="A14" s="16">
        <v>11</v>
      </c>
      <c r="B14" s="16" t="s">
        <v>12</v>
      </c>
      <c r="C14" s="17">
        <v>5</v>
      </c>
      <c r="D14" s="17">
        <v>4</v>
      </c>
      <c r="E14" s="70">
        <v>4</v>
      </c>
      <c r="F14" s="17">
        <v>1</v>
      </c>
      <c r="K14" s="17">
        <v>3</v>
      </c>
      <c r="L14" s="43">
        <v>2</v>
      </c>
      <c r="M14" s="42"/>
      <c r="P14" s="17">
        <v>1</v>
      </c>
      <c r="R14" s="17">
        <v>2</v>
      </c>
      <c r="S14" s="17">
        <v>1</v>
      </c>
      <c r="U14" s="43">
        <v>1</v>
      </c>
      <c r="V14" s="42"/>
      <c r="Z14" s="17">
        <v>2</v>
      </c>
      <c r="AA14" s="43">
        <v>3</v>
      </c>
      <c r="AB14" s="47"/>
    </row>
    <row r="15" spans="1:28" ht="12">
      <c r="A15" s="16">
        <v>12</v>
      </c>
      <c r="B15" s="16" t="s">
        <v>13</v>
      </c>
      <c r="C15" s="17">
        <v>6</v>
      </c>
      <c r="D15" s="17">
        <v>5</v>
      </c>
      <c r="E15" s="70">
        <v>5</v>
      </c>
      <c r="F15" s="17">
        <v>1</v>
      </c>
      <c r="L15" s="43">
        <v>6</v>
      </c>
      <c r="M15" s="42"/>
      <c r="R15" s="17">
        <v>2</v>
      </c>
      <c r="S15" s="17">
        <v>1</v>
      </c>
      <c r="T15" s="17">
        <v>1</v>
      </c>
      <c r="U15" s="43">
        <v>1</v>
      </c>
      <c r="V15" s="42"/>
      <c r="AA15" s="43">
        <v>6</v>
      </c>
      <c r="AB15" s="47"/>
    </row>
    <row r="16" spans="1:28" ht="12">
      <c r="A16" s="16">
        <v>13</v>
      </c>
      <c r="B16" s="16" t="s">
        <v>14</v>
      </c>
      <c r="C16" s="17">
        <v>4</v>
      </c>
      <c r="D16" s="17">
        <v>3</v>
      </c>
      <c r="E16" s="70">
        <v>2</v>
      </c>
      <c r="F16" s="17">
        <v>1</v>
      </c>
      <c r="G16" s="17">
        <v>1</v>
      </c>
      <c r="L16" s="43">
        <v>3</v>
      </c>
      <c r="M16" s="42"/>
      <c r="Q16" s="17">
        <v>1</v>
      </c>
      <c r="T16" s="17">
        <v>2</v>
      </c>
      <c r="U16" s="43">
        <v>1</v>
      </c>
      <c r="V16" s="42"/>
      <c r="Z16" s="17">
        <v>1</v>
      </c>
      <c r="AA16" s="43">
        <v>3</v>
      </c>
      <c r="AB16" s="47"/>
    </row>
    <row r="17" spans="1:28" ht="12">
      <c r="A17" s="16">
        <v>14</v>
      </c>
      <c r="B17" s="16" t="s">
        <v>15</v>
      </c>
      <c r="C17" s="17">
        <v>3</v>
      </c>
      <c r="D17" s="17">
        <v>3</v>
      </c>
      <c r="E17" s="70">
        <v>3</v>
      </c>
      <c r="L17" s="43">
        <v>3</v>
      </c>
      <c r="M17" s="42"/>
      <c r="U17" s="43">
        <v>3</v>
      </c>
      <c r="V17" s="42"/>
      <c r="AA17" s="43">
        <v>3</v>
      </c>
      <c r="AB17" s="47"/>
    </row>
    <row r="18" spans="1:28" ht="12">
      <c r="A18" s="16">
        <v>15</v>
      </c>
      <c r="B18" s="16" t="s">
        <v>16</v>
      </c>
      <c r="C18" s="17">
        <v>2</v>
      </c>
      <c r="D18" s="17">
        <v>2</v>
      </c>
      <c r="E18" s="70">
        <v>1</v>
      </c>
      <c r="F18" s="17">
        <v>1</v>
      </c>
      <c r="K18" s="17">
        <v>1</v>
      </c>
      <c r="L18" s="43">
        <v>1</v>
      </c>
      <c r="M18" s="42"/>
      <c r="R18" s="17">
        <v>1</v>
      </c>
      <c r="U18" s="43">
        <v>1</v>
      </c>
      <c r="V18" s="42"/>
      <c r="AA18" s="43">
        <v>2</v>
      </c>
      <c r="AB18" s="47"/>
    </row>
    <row r="19" spans="1:28" ht="12">
      <c r="A19" s="16">
        <v>16</v>
      </c>
      <c r="B19" s="16" t="s">
        <v>17</v>
      </c>
      <c r="C19" s="17">
        <v>5</v>
      </c>
      <c r="D19" s="17">
        <v>4</v>
      </c>
      <c r="E19" s="70">
        <v>5</v>
      </c>
      <c r="L19" s="43">
        <v>5</v>
      </c>
      <c r="M19" s="42">
        <v>1</v>
      </c>
      <c r="P19" s="17">
        <v>1</v>
      </c>
      <c r="Q19" s="17">
        <v>1</v>
      </c>
      <c r="S19" s="17">
        <v>1</v>
      </c>
      <c r="T19" s="17">
        <v>1</v>
      </c>
      <c r="U19" s="43"/>
      <c r="V19" s="42">
        <v>1</v>
      </c>
      <c r="Z19" s="17">
        <v>1</v>
      </c>
      <c r="AA19" s="43">
        <v>3</v>
      </c>
      <c r="AB19" s="47"/>
    </row>
    <row r="20" spans="1:28" ht="12">
      <c r="A20" s="16">
        <v>17</v>
      </c>
      <c r="B20" s="16" t="s">
        <v>18</v>
      </c>
      <c r="C20" s="17">
        <v>4</v>
      </c>
      <c r="D20" s="17">
        <v>4</v>
      </c>
      <c r="E20" s="70">
        <v>4</v>
      </c>
      <c r="L20" s="43">
        <v>4</v>
      </c>
      <c r="M20" s="42"/>
      <c r="R20" s="17">
        <v>1</v>
      </c>
      <c r="S20" s="17">
        <v>2</v>
      </c>
      <c r="T20" s="17">
        <v>1</v>
      </c>
      <c r="U20" s="43"/>
      <c r="V20" s="42"/>
      <c r="AA20" s="43">
        <v>4</v>
      </c>
      <c r="AB20" s="47"/>
    </row>
    <row r="21" spans="2:28" ht="12">
      <c r="B21" s="54" t="s">
        <v>64</v>
      </c>
      <c r="C21" s="56">
        <f>SUM(C10:C20)</f>
        <v>45</v>
      </c>
      <c r="D21" s="56">
        <f>SUM(A21:C21)</f>
        <v>45</v>
      </c>
      <c r="E21" s="71">
        <f>SUM(E10:E20)</f>
        <v>35</v>
      </c>
      <c r="F21" s="56">
        <f>SUM(F10:F20)</f>
        <v>7</v>
      </c>
      <c r="G21" s="56">
        <f>SUM(G10:G20)</f>
        <v>2</v>
      </c>
      <c r="H21" s="56">
        <v>0</v>
      </c>
      <c r="I21" s="56">
        <v>0</v>
      </c>
      <c r="J21" s="56">
        <v>0</v>
      </c>
      <c r="K21" s="56">
        <f>SUM(K10:K20)</f>
        <v>8</v>
      </c>
      <c r="L21" s="57">
        <f>SUM(L10:L20)</f>
        <v>36</v>
      </c>
      <c r="M21" s="55">
        <f>SUM(M10:M20)</f>
        <v>2</v>
      </c>
      <c r="N21" s="56">
        <v>0</v>
      </c>
      <c r="O21" s="56">
        <f aca="true" t="shared" si="0" ref="O21:V21">SUM(O10:O20)</f>
        <v>0</v>
      </c>
      <c r="P21" s="56">
        <f t="shared" si="0"/>
        <v>2</v>
      </c>
      <c r="Q21" s="56">
        <f t="shared" si="0"/>
        <v>3</v>
      </c>
      <c r="R21" s="56">
        <f t="shared" si="0"/>
        <v>11</v>
      </c>
      <c r="S21" s="56">
        <f t="shared" si="0"/>
        <v>8</v>
      </c>
      <c r="T21" s="56">
        <f t="shared" si="0"/>
        <v>8</v>
      </c>
      <c r="U21" s="57">
        <f t="shared" si="0"/>
        <v>10</v>
      </c>
      <c r="V21" s="55">
        <f t="shared" si="0"/>
        <v>2</v>
      </c>
      <c r="W21" s="56">
        <v>0</v>
      </c>
      <c r="X21" s="56">
        <f>SUM(X10:X20)</f>
        <v>0</v>
      </c>
      <c r="Y21" s="56">
        <f>SUM(Y10:Y20)</f>
        <v>0</v>
      </c>
      <c r="Z21" s="56">
        <f>SUM(Z10:Z20)</f>
        <v>5</v>
      </c>
      <c r="AA21" s="57">
        <f>SUM(AA10:AA20)</f>
        <v>38</v>
      </c>
      <c r="AB21" s="47"/>
    </row>
    <row r="22" spans="2:28" s="44" customFormat="1" ht="12">
      <c r="B22" s="58" t="s">
        <v>29</v>
      </c>
      <c r="C22" s="73">
        <f aca="true" t="shared" si="1" ref="C22:AA22">C9+C21</f>
        <v>108</v>
      </c>
      <c r="D22" s="73">
        <f t="shared" si="1"/>
        <v>106</v>
      </c>
      <c r="E22" s="72">
        <f t="shared" si="1"/>
        <v>83</v>
      </c>
      <c r="F22" s="59">
        <f t="shared" si="1"/>
        <v>13</v>
      </c>
      <c r="G22" s="59">
        <f t="shared" si="1"/>
        <v>8</v>
      </c>
      <c r="H22" s="59">
        <f t="shared" si="1"/>
        <v>3</v>
      </c>
      <c r="I22" s="59">
        <f t="shared" si="1"/>
        <v>1</v>
      </c>
      <c r="J22" s="59">
        <f t="shared" si="1"/>
        <v>2</v>
      </c>
      <c r="K22" s="59">
        <f t="shared" si="1"/>
        <v>21</v>
      </c>
      <c r="L22" s="59">
        <f t="shared" si="1"/>
        <v>86</v>
      </c>
      <c r="M22" s="59">
        <f t="shared" si="1"/>
        <v>4</v>
      </c>
      <c r="N22" s="59">
        <f t="shared" si="1"/>
        <v>2</v>
      </c>
      <c r="O22" s="59">
        <f t="shared" si="1"/>
        <v>6</v>
      </c>
      <c r="P22" s="59">
        <f t="shared" si="1"/>
        <v>9</v>
      </c>
      <c r="Q22" s="59">
        <f t="shared" si="1"/>
        <v>8</v>
      </c>
      <c r="R22" s="59">
        <f t="shared" si="1"/>
        <v>27</v>
      </c>
      <c r="S22" s="59">
        <f t="shared" si="1"/>
        <v>24</v>
      </c>
      <c r="T22" s="59">
        <f t="shared" si="1"/>
        <v>12</v>
      </c>
      <c r="U22" s="59">
        <f t="shared" si="1"/>
        <v>15</v>
      </c>
      <c r="V22" s="59">
        <f t="shared" si="1"/>
        <v>4</v>
      </c>
      <c r="W22" s="59">
        <f t="shared" si="1"/>
        <v>2</v>
      </c>
      <c r="X22" s="59">
        <f t="shared" si="1"/>
        <v>4</v>
      </c>
      <c r="Y22" s="59">
        <f t="shared" si="1"/>
        <v>8</v>
      </c>
      <c r="Z22" s="59">
        <f t="shared" si="1"/>
        <v>10</v>
      </c>
      <c r="AA22" s="59">
        <f t="shared" si="1"/>
        <v>80</v>
      </c>
      <c r="AB22" s="48"/>
    </row>
    <row r="23" spans="4:27" ht="12"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</sheetData>
  <sheetProtection/>
  <mergeCells count="8">
    <mergeCell ref="A1:AA1"/>
    <mergeCell ref="E2:L2"/>
    <mergeCell ref="M2:U2"/>
    <mergeCell ref="V2:AA2"/>
    <mergeCell ref="B2:B3"/>
    <mergeCell ref="A2:A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2018-01-19T05:23:53Z</cp:lastPrinted>
  <dcterms:created xsi:type="dcterms:W3CDTF">1996-10-08T23:32:33Z</dcterms:created>
  <dcterms:modified xsi:type="dcterms:W3CDTF">2021-09-09T11:59:51Z</dcterms:modified>
  <cp:category/>
  <cp:version/>
  <cp:contentType/>
  <cp:contentStatus/>
</cp:coreProperties>
</file>